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9995" windowHeight="10485" activeTab="0"/>
  </bookViews>
  <sheets>
    <sheet name="Investitionskosten_baulich" sheetId="1" r:id="rId1"/>
    <sheet name="Einrichtung_Maschinen_Geräte" sheetId="2" r:id="rId2"/>
  </sheets>
  <definedNames>
    <definedName name="_xlnm.Print_Area" localSheetId="1">'Einrichtung_Maschinen_Geräte'!$C:$S</definedName>
    <definedName name="_xlnm.Print_Area" localSheetId="0">'Investitionskosten_baulich'!$C:$S</definedName>
    <definedName name="_xlnm.Print_Titles" localSheetId="1">'Einrichtung_Maschinen_Geräte'!$21:$21</definedName>
    <definedName name="_xlnm.Print_Titles" localSheetId="0">'Investitionskosten_baulich'!$21:$21</definedName>
    <definedName name="InvMat_ApplicantIDCell" localSheetId="1">'Einrichtung_Maschinen_Geräte'!#REF!</definedName>
    <definedName name="InvMat_ApplicantIDCell" localSheetId="0">'Investitionskosten_baulich'!$E$5</definedName>
    <definedName name="InvMat_ApplicantIDCell">#REF!</definedName>
    <definedName name="InvMat_ApplicantNameCell" localSheetId="1">'Einrichtung_Maschinen_Geräte'!$E$7</definedName>
    <definedName name="InvMat_ApplicantNameCell" localSheetId="0">'Investitionskosten_baulich'!$E$7</definedName>
    <definedName name="InvMat_ApplicantNameCell">#REF!</definedName>
    <definedName name="InvMat_ApplicationIDCell" localSheetId="1">'Einrichtung_Maschinen_Geräte'!$E$9</definedName>
    <definedName name="InvMat_ApplicationIDCell" localSheetId="0">'Investitionskosten_baulich'!$E$9</definedName>
    <definedName name="InvMat_ApplicationIDCell">#REF!</definedName>
    <definedName name="InvMat_DefaultActiveCell" localSheetId="1">'Einrichtung_Maschinen_Geräte'!#REF!</definedName>
    <definedName name="InvMat_DefaultActiveCell" localSheetId="0">'Investitionskosten_baulich'!#REF!</definedName>
    <definedName name="InvMat_DefaultActiveCell">#REF!</definedName>
    <definedName name="InvMat_PrintFilterColumn" localSheetId="1">'Einrichtung_Maschinen_Geräte'!$A:$A</definedName>
    <definedName name="InvMat_PrintFilterColumn" localSheetId="0">'Investitionskosten_baulich'!$A:$A</definedName>
    <definedName name="InvMat_PrintFilterColumn">#REF!</definedName>
    <definedName name="InvMat_PrintFilterRow" localSheetId="1">'Einrichtung_Maschinen_Geräte'!$19:$19</definedName>
    <definedName name="InvMat_PrintFilterRow" localSheetId="0">'Investitionskosten_baulich'!$19:$19</definedName>
    <definedName name="InvMat_PrintFilterRow">#REF!</definedName>
    <definedName name="InvMat_ReceiptRangeHeadRow" localSheetId="1">'Einrichtung_Maschinen_Geräte'!$22:$22</definedName>
    <definedName name="InvMat_ReceiptRangeHeadRow" localSheetId="0">'Investitionskosten_baulich'!$22:$22</definedName>
    <definedName name="InvMat_ReceiptRangeHeadRow">#REF!</definedName>
    <definedName name="InvMat_ReceiptRangeTailRow" localSheetId="1">'Einrichtung_Maschinen_Geräte'!$34:$34</definedName>
    <definedName name="InvMat_ReceiptRangeTailRow" localSheetId="0">'Investitionskosten_baulich'!$34:$34</definedName>
    <definedName name="InvMat_ReceiptRangeTailRow">#REF!</definedName>
    <definedName name="InvMat_ReceiptTemplateRow" localSheetId="1">'Einrichtung_Maschinen_Geräte'!$33:$33</definedName>
    <definedName name="InvMat_ReceiptTemplateRow" localSheetId="0">'Investitionskosten_baulich'!$33:$33</definedName>
    <definedName name="InvMat_ReceiptTemplateRow">#REF!</definedName>
    <definedName name="InvMat_SupportPeriodEndCell" localSheetId="1">'Einrichtung_Maschinen_Geräte'!$G$14</definedName>
    <definedName name="InvMat_SupportPeriodEndCell" localSheetId="0">'Investitionskosten_baulich'!$G$14</definedName>
    <definedName name="InvMat_SupportPeriodEndCell">#REF!</definedName>
    <definedName name="InvMat_SupportPeriodStartCell" localSheetId="1">'Einrichtung_Maschinen_Geräte'!$F$14</definedName>
    <definedName name="InvMat_SupportPeriodStartCell" localSheetId="0">'Investitionskosten_baulich'!$F$14</definedName>
    <definedName name="InvMat_SupportPeriodStartCell">#REF!</definedName>
    <definedName name="InvMat_TaxDeductCell" localSheetId="1">'Einrichtung_Maschinen_Geräte'!$F$11</definedName>
    <definedName name="InvMat_TaxDeductCell" localSheetId="0">'Investitionskosten_baulich'!$F$11</definedName>
    <definedName name="InvMat_TaxDeductCell">#REF!</definedName>
    <definedName name="InvMat_TitleInvestMaterialRow" localSheetId="1">'Einrichtung_Maschinen_Geräte'!$3:$3</definedName>
    <definedName name="InvMat_TitleInvestMaterialRow" localSheetId="0">'Investitionskosten_baulich'!$3:$3</definedName>
    <definedName name="InvMat_TitleInvestMaterialRow">#REF!</definedName>
    <definedName name="InvMat_TitleInvestRow" localSheetId="1">'Einrichtung_Maschinen_Geräte'!$1:$1</definedName>
    <definedName name="InvMat_TitleInvestRow" localSheetId="0">'Investitionskosten_baulich'!$1:$1</definedName>
    <definedName name="InvMat_TitleInvestRow">#REF!</definedName>
    <definedName name="InvMat_TitleMaterialRow" localSheetId="1">'Einrichtung_Maschinen_Geräte'!$2:$2</definedName>
    <definedName name="InvMat_TitleMaterialRow" localSheetId="0">'Investitionskosten_baulich'!$2:$2</definedName>
    <definedName name="InvMat_TitleMaterialRow">#REF!</definedName>
  </definedNames>
  <calcPr fullCalcOnLoad="1"/>
</workbook>
</file>

<file path=xl/sharedStrings.xml><?xml version="1.0" encoding="utf-8"?>
<sst xmlns="http://schemas.openxmlformats.org/spreadsheetml/2006/main" count="280" uniqueCount="74">
  <si>
    <t>:</t>
  </si>
  <si>
    <t>Investkosten</t>
  </si>
  <si>
    <t>Sachkosten</t>
  </si>
  <si>
    <t>Zahlungsantrag - Belegaufstellung für Sachkosten</t>
  </si>
  <si>
    <t>Invest- &amp; Sachkosten</t>
  </si>
  <si>
    <t>Zahlungsantrag - Belegaufstellung für Investitions- und Sachkosten</t>
  </si>
  <si>
    <t>UBVbv</t>
  </si>
  <si>
    <t xml:space="preserve">Betriebs-/Klientennummer: </t>
  </si>
  <si>
    <t xml:space="preserve">Förderungswerber: </t>
  </si>
  <si>
    <t xml:space="preserve">Antragsnummer: </t>
  </si>
  <si>
    <t xml:space="preserve">Vorsteuerabzugsberechtigung: </t>
  </si>
  <si>
    <t>Ja</t>
  </si>
  <si>
    <t xml:space="preserve">Genehmigter Zeitraum für  </t>
  </si>
  <si>
    <t>Beginn</t>
  </si>
  <si>
    <t>Ende</t>
  </si>
  <si>
    <t>Buttons zur internen Verwendung der Bewilligenden Stelle</t>
  </si>
  <si>
    <t>-</t>
  </si>
  <si>
    <t>UBV</t>
  </si>
  <si>
    <t>BV</t>
  </si>
  <si>
    <t>BVbv</t>
  </si>
  <si>
    <t>V</t>
  </si>
  <si>
    <t>Vv</t>
  </si>
  <si>
    <t>Belege</t>
  </si>
  <si>
    <t>vom TPD auszufüllen</t>
  </si>
  <si>
    <t>von der Bewilligenden Stelle auszufüllen (im Rahmen einer VOK)</t>
  </si>
  <si>
    <t>Belegdatum</t>
  </si>
  <si>
    <t>Firma bzw. Name</t>
  </si>
  <si>
    <t>Datum Saldierung
(Zahlungs-
datum)</t>
  </si>
  <si>
    <t>davon nicht anrechenbare Kosten</t>
  </si>
  <si>
    <t>Abzüge 
in %</t>
  </si>
  <si>
    <t>eingereichte  
Kosten</t>
  </si>
  <si>
    <t>anrechenbare Kosten nach VWK</t>
  </si>
  <si>
    <t>Anmerkung zur VWK</t>
  </si>
  <si>
    <t>Anmerkungen des TPD</t>
  </si>
  <si>
    <t>nicht anrechenbare zu vermindernde Kosten durch VOK</t>
  </si>
  <si>
    <t>verminderte Kosten nach VOK</t>
  </si>
  <si>
    <t>nicht anrechenbare zu sanktionierende Kosten durch VOK</t>
  </si>
  <si>
    <t>anrechenbare Kosten nach VOK</t>
  </si>
  <si>
    <t>Anmerkung zur VOK</t>
  </si>
  <si>
    <t>Head</t>
  </si>
  <si>
    <t>-- Do not Erase --</t>
  </si>
  <si>
    <t>Receipt</t>
  </si>
  <si>
    <t>Tail</t>
  </si>
  <si>
    <t>Gesamtsumme:</t>
  </si>
  <si>
    <t>U</t>
  </si>
  <si>
    <t>Ort, Datum</t>
  </si>
  <si>
    <r>
      <t xml:space="preserve">Belegbetrag 
</t>
    </r>
    <r>
      <rPr>
        <b/>
        <sz val="10"/>
        <color indexed="8"/>
        <rFont val="Arial"/>
        <family val="2"/>
      </rPr>
      <t>brutto</t>
    </r>
  </si>
  <si>
    <r>
      <t xml:space="preserve">Belegbetrag
</t>
    </r>
    <r>
      <rPr>
        <b/>
        <sz val="10"/>
        <color indexed="8"/>
        <rFont val="Arial"/>
        <family val="2"/>
      </rPr>
      <t>netto</t>
    </r>
  </si>
  <si>
    <t>lfd.
Nr.</t>
  </si>
  <si>
    <t>Bezeichnung
(Ware, Leistung)</t>
  </si>
  <si>
    <t>von der Bewilligenden Stelle auszufüllen</t>
  </si>
  <si>
    <t>Mwst.
Satz</t>
  </si>
  <si>
    <t>nicht anrechenb. zu
sanktionierende Kosten durch VWK</t>
  </si>
  <si>
    <t>Belegnr. / 
Rechnungsnr.</t>
  </si>
  <si>
    <t>Rundholz (fm):</t>
  </si>
  <si>
    <t>Schnittholz (rm):</t>
  </si>
  <si>
    <t>Kostensatz</t>
  </si>
  <si>
    <t>Nettowert</t>
  </si>
  <si>
    <t>Summe:</t>
  </si>
  <si>
    <r>
      <rPr>
        <u val="single"/>
        <sz val="10"/>
        <color indexed="8"/>
        <rFont val="Arial"/>
        <family val="2"/>
      </rPr>
      <t>Eigenleistung</t>
    </r>
    <r>
      <rPr>
        <sz val="10"/>
        <color indexed="8"/>
        <rFont val="Arial"/>
        <family val="2"/>
      </rPr>
      <t>: eingesetztes Bauholz (als Nachweis sind Holzschnittrechnung bzw. Holzauszug beizulegen!)</t>
    </r>
  </si>
  <si>
    <t>Menge</t>
  </si>
  <si>
    <t>Datum</t>
  </si>
  <si>
    <t>Unterschrift oder firmenmäßge Zeichnung</t>
  </si>
  <si>
    <t>Projektbezeichnung</t>
  </si>
  <si>
    <t>nicht anrechenb. zu vermindernde
Kosten durch VWK</t>
  </si>
  <si>
    <t>verminderte Kosten nach VWK</t>
  </si>
  <si>
    <t xml:space="preserve"> Belegaufstellung für Investitionskosten - Einrichtung/Maschinen/Geräte</t>
  </si>
  <si>
    <t xml:space="preserve">Kostenanerkennung laut Bewilligung: </t>
  </si>
  <si>
    <t>Kostenanerkennung laut Bewilligung:</t>
  </si>
  <si>
    <t>Belegaufstellung für Investitionskosten - baulich</t>
  </si>
  <si>
    <t>ermittelte Kosten gemäß Art. 35</t>
  </si>
  <si>
    <t>Sanktion in % gemäß Art. 35</t>
  </si>
  <si>
    <t>sanktionsrelevante Kosten
gemäß Art. 35</t>
  </si>
  <si>
    <t>Anmerkung zur Sanktion gemäß Art. 35 (VO 640/2014)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</si>
</sst>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[h]:mm"/>
    <numFmt numFmtId="171" formatCode="mmm/\ yy"/>
    <numFmt numFmtId="172" formatCode="#,##0.00000"/>
    <numFmt numFmtId="173" formatCode="0.0"/>
    <numFmt numFmtId="174" formatCode="#,##0.0"/>
    <numFmt numFmtId="175" formatCode="0.000"/>
    <numFmt numFmtId="176" formatCode="#,##0.0000"/>
    <numFmt numFmtId="177" formatCode="#,##0.000"/>
    <numFmt numFmtId="178" formatCode="[$-C07]dddd\,\ dd\.\ mmmm\ yyyy"/>
    <numFmt numFmtId="179" formatCode="dd/m/yyyy;@"/>
    <numFmt numFmtId="180" formatCode="0.0%"/>
    <numFmt numFmtId="181" formatCode="_-* #,##0.000_-;\-* #,##0.000_-;_-* &quot;-&quot;??_-;_-@_-"/>
    <numFmt numFmtId="182" formatCode="_-[$€-2]\ * #,##0.00_-;\-[$€-2]\ * #,##0.00_-;_-[$€-2]\ * &quot;-&quot;??_-"/>
    <numFmt numFmtId="183" formatCode="dd/mm/yyyy;@"/>
    <numFmt numFmtId="184" formatCode="dd/mm/yy;@"/>
    <numFmt numFmtId="185" formatCode="_-&quot;€ &quot;* #,##0.00_-;&quot;-€ &quot;* #,##0.00_-;_-&quot;€ &quot;* \-??_-;_-@_-"/>
    <numFmt numFmtId="186" formatCode="0.0000000000"/>
    <numFmt numFmtId="187" formatCode="0.00000000000"/>
    <numFmt numFmtId="188" formatCode="0.000000000000"/>
    <numFmt numFmtId="189" formatCode="0.0000000000000"/>
    <numFmt numFmtId="190" formatCode="&quot;€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3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9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5" fillId="40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4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0" fillId="44" borderId="4" applyNumberFormat="0" applyAlignment="0" applyProtection="0"/>
    <xf numFmtId="0" fontId="0" fillId="44" borderId="4" applyNumberFormat="0" applyAlignment="0" applyProtection="0"/>
    <xf numFmtId="0" fontId="0" fillId="45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6" borderId="9" applyNumberFormat="0" applyAlignment="0" applyProtection="0"/>
    <xf numFmtId="0" fontId="18" fillId="46" borderId="9" applyNumberFormat="0" applyAlignment="0" applyProtection="0"/>
    <xf numFmtId="0" fontId="18" fillId="47" borderId="9" applyNumberFormat="0" applyAlignment="0" applyProtection="0"/>
  </cellStyleXfs>
  <cellXfs count="149">
    <xf numFmtId="0" fontId="0" fillId="0" borderId="0" xfId="0" applyAlignment="1">
      <alignment/>
    </xf>
    <xf numFmtId="0" fontId="1" fillId="0" borderId="0" xfId="119" applyFont="1">
      <alignment/>
      <protection/>
    </xf>
    <xf numFmtId="0" fontId="19" fillId="48" borderId="0" xfId="119" applyFont="1" applyFill="1" applyAlignment="1">
      <alignment horizontal="left"/>
      <protection/>
    </xf>
    <xf numFmtId="0" fontId="1" fillId="0" borderId="0" xfId="119">
      <alignment/>
      <protection/>
    </xf>
    <xf numFmtId="0" fontId="0" fillId="0" borderId="0" xfId="117" applyProtection="1">
      <alignment/>
      <protection/>
    </xf>
    <xf numFmtId="0" fontId="0" fillId="0" borderId="0" xfId="117" applyBorder="1" applyAlignment="1" applyProtection="1">
      <alignment horizontal="left"/>
      <protection/>
    </xf>
    <xf numFmtId="0" fontId="2" fillId="0" borderId="0" xfId="119" applyFont="1">
      <alignment/>
      <protection/>
    </xf>
    <xf numFmtId="0" fontId="0" fillId="0" borderId="0" xfId="117">
      <alignment/>
      <protection/>
    </xf>
    <xf numFmtId="0" fontId="0" fillId="6" borderId="10" xfId="118" applyFill="1" applyBorder="1" applyAlignment="1" applyProtection="1">
      <alignment horizontal="center" vertical="center"/>
      <protection/>
    </xf>
    <xf numFmtId="183" fontId="0" fillId="0" borderId="10" xfId="118" applyNumberFormat="1" applyBorder="1" applyAlignment="1" applyProtection="1">
      <alignment horizontal="center" vertical="center"/>
      <protection locked="0"/>
    </xf>
    <xf numFmtId="183" fontId="0" fillId="0" borderId="10" xfId="117" applyNumberFormat="1" applyBorder="1" applyAlignment="1" applyProtection="1">
      <alignment horizontal="center" vertical="center"/>
      <protection locked="0"/>
    </xf>
    <xf numFmtId="0" fontId="0" fillId="6" borderId="11" xfId="118" applyFill="1" applyBorder="1" applyAlignment="1" applyProtection="1">
      <alignment horizontal="right" vertical="top"/>
      <protection/>
    </xf>
    <xf numFmtId="0" fontId="0" fillId="6" borderId="12" xfId="118" applyFill="1" applyBorder="1" applyAlignment="1" applyProtection="1">
      <alignment horizontal="right" vertical="top"/>
      <protection/>
    </xf>
    <xf numFmtId="183" fontId="0" fillId="0" borderId="0" xfId="118" applyNumberFormat="1" applyBorder="1" applyAlignment="1" applyProtection="1">
      <alignment horizontal="center" vertical="center"/>
      <protection/>
    </xf>
    <xf numFmtId="183" fontId="0" fillId="0" borderId="0" xfId="117" applyNumberFormat="1" applyBorder="1" applyAlignment="1" applyProtection="1">
      <alignment horizontal="center" vertical="center"/>
      <protection/>
    </xf>
    <xf numFmtId="0" fontId="1" fillId="0" borderId="0" xfId="119" applyFont="1" applyAlignment="1">
      <alignment horizontal="center"/>
      <protection/>
    </xf>
    <xf numFmtId="0" fontId="6" fillId="6" borderId="13" xfId="119" applyFont="1" applyFill="1" applyBorder="1" applyAlignment="1">
      <alignment horizontal="center"/>
      <protection/>
    </xf>
    <xf numFmtId="0" fontId="21" fillId="45" borderId="14" xfId="119" applyFont="1" applyFill="1" applyBorder="1" applyAlignment="1">
      <alignment horizontal="center" vertical="center" wrapText="1"/>
      <protection/>
    </xf>
    <xf numFmtId="0" fontId="21" fillId="6" borderId="15" xfId="119" applyFont="1" applyFill="1" applyBorder="1" applyAlignment="1">
      <alignment horizontal="center" vertical="center" wrapText="1"/>
      <protection/>
    </xf>
    <xf numFmtId="0" fontId="21" fillId="6" borderId="14" xfId="119" applyFont="1" applyFill="1" applyBorder="1" applyAlignment="1">
      <alignment horizontal="center" vertical="center" wrapText="1"/>
      <protection/>
    </xf>
    <xf numFmtId="0" fontId="21" fillId="6" borderId="13" xfId="119" applyFont="1" applyFill="1" applyBorder="1" applyAlignment="1">
      <alignment horizontal="center" vertical="center" wrapText="1"/>
      <protection/>
    </xf>
    <xf numFmtId="0" fontId="21" fillId="49" borderId="16" xfId="119" applyFont="1" applyFill="1" applyBorder="1" applyAlignment="1">
      <alignment horizontal="center" vertical="center" wrapText="1"/>
      <protection/>
    </xf>
    <xf numFmtId="0" fontId="21" fillId="49" borderId="14" xfId="119" applyFont="1" applyFill="1" applyBorder="1" applyAlignment="1">
      <alignment horizontal="center" vertical="center" wrapText="1"/>
      <protection/>
    </xf>
    <xf numFmtId="0" fontId="21" fillId="49" borderId="15" xfId="119" applyFont="1" applyFill="1" applyBorder="1" applyAlignment="1">
      <alignment horizontal="center" vertical="center" wrapText="1"/>
      <protection/>
    </xf>
    <xf numFmtId="0" fontId="21" fillId="0" borderId="0" xfId="119" applyFont="1">
      <alignment/>
      <protection/>
    </xf>
    <xf numFmtId="0" fontId="21" fillId="45" borderId="17" xfId="119" applyFont="1" applyFill="1" applyBorder="1" applyAlignment="1">
      <alignment horizontal="center" vertical="center"/>
      <protection/>
    </xf>
    <xf numFmtId="14" fontId="21" fillId="0" borderId="17" xfId="119" applyNumberFormat="1" applyFont="1" applyBorder="1" applyAlignment="1" applyProtection="1">
      <alignment horizontal="center"/>
      <protection locked="0"/>
    </xf>
    <xf numFmtId="0" fontId="21" fillId="0" borderId="17" xfId="119" applyFont="1" applyBorder="1" applyAlignment="1" applyProtection="1" quotePrefix="1">
      <alignment wrapText="1"/>
      <protection locked="0"/>
    </xf>
    <xf numFmtId="43" fontId="21" fillId="0" borderId="17" xfId="93" applyFont="1" applyBorder="1" applyAlignment="1" applyProtection="1">
      <alignment/>
      <protection locked="0"/>
    </xf>
    <xf numFmtId="9" fontId="0" fillId="0" borderId="10" xfId="103" applyNumberFormat="1" applyBorder="1" applyAlignment="1" applyProtection="1">
      <alignment horizontal="center"/>
      <protection locked="0"/>
    </xf>
    <xf numFmtId="10" fontId="0" fillId="0" borderId="17" xfId="103" applyNumberFormat="1" applyFont="1" applyBorder="1" applyAlignment="1" applyProtection="1">
      <alignment/>
      <protection locked="0"/>
    </xf>
    <xf numFmtId="43" fontId="21" fillId="39" borderId="18" xfId="93" applyFont="1" applyFill="1" applyBorder="1" applyAlignment="1">
      <alignment/>
    </xf>
    <xf numFmtId="43" fontId="21" fillId="0" borderId="19" xfId="93" applyFont="1" applyFill="1" applyBorder="1" applyAlignment="1" applyProtection="1">
      <alignment/>
      <protection locked="0"/>
    </xf>
    <xf numFmtId="43" fontId="21" fillId="39" borderId="17" xfId="119" applyNumberFormat="1" applyFont="1" applyFill="1" applyBorder="1">
      <alignment/>
      <protection/>
    </xf>
    <xf numFmtId="43" fontId="21" fillId="0" borderId="17" xfId="93" applyFont="1" applyFill="1" applyBorder="1" applyAlignment="1" applyProtection="1">
      <alignment/>
      <protection locked="0"/>
    </xf>
    <xf numFmtId="0" fontId="21" fillId="0" borderId="18" xfId="119" applyFont="1" applyFill="1" applyBorder="1" applyAlignment="1" applyProtection="1">
      <alignment wrapText="1"/>
      <protection locked="0"/>
    </xf>
    <xf numFmtId="0" fontId="21" fillId="0" borderId="20" xfId="119" applyFont="1" applyFill="1" applyBorder="1" applyAlignment="1" applyProtection="1">
      <alignment wrapText="1"/>
      <protection locked="0"/>
    </xf>
    <xf numFmtId="0" fontId="21" fillId="45" borderId="10" xfId="119" applyFont="1" applyFill="1" applyBorder="1" applyAlignment="1">
      <alignment horizontal="center" vertical="center"/>
      <protection/>
    </xf>
    <xf numFmtId="14" fontId="21" fillId="0" borderId="10" xfId="119" applyNumberFormat="1" applyFont="1" applyBorder="1" applyAlignment="1" applyProtection="1">
      <alignment horizontal="center"/>
      <protection locked="0"/>
    </xf>
    <xf numFmtId="49" fontId="21" fillId="0" borderId="10" xfId="119" applyNumberFormat="1" applyFont="1" applyBorder="1" applyAlignment="1" applyProtection="1">
      <alignment horizontal="center"/>
      <protection locked="0"/>
    </xf>
    <xf numFmtId="0" fontId="21" fillId="0" borderId="10" xfId="119" applyFont="1" applyBorder="1" applyAlignment="1" applyProtection="1">
      <alignment wrapText="1"/>
      <protection locked="0"/>
    </xf>
    <xf numFmtId="43" fontId="21" fillId="0" borderId="10" xfId="93" applyFont="1" applyBorder="1" applyAlignment="1" applyProtection="1">
      <alignment/>
      <protection locked="0"/>
    </xf>
    <xf numFmtId="10" fontId="0" fillId="0" borderId="10" xfId="103" applyNumberFormat="1" applyFont="1" applyBorder="1" applyAlignment="1" applyProtection="1">
      <alignment/>
      <protection locked="0"/>
    </xf>
    <xf numFmtId="43" fontId="21" fillId="0" borderId="21" xfId="93" applyFont="1" applyFill="1" applyBorder="1" applyAlignment="1" applyProtection="1">
      <alignment/>
      <protection locked="0"/>
    </xf>
    <xf numFmtId="43" fontId="21" fillId="6" borderId="17" xfId="119" applyNumberFormat="1" applyFont="1" applyFill="1" applyBorder="1">
      <alignment/>
      <protection/>
    </xf>
    <xf numFmtId="43" fontId="21" fillId="0" borderId="10" xfId="93" applyFont="1" applyFill="1" applyBorder="1" applyAlignment="1" applyProtection="1">
      <alignment/>
      <protection locked="0"/>
    </xf>
    <xf numFmtId="0" fontId="21" fillId="0" borderId="22" xfId="119" applyFont="1" applyFill="1" applyBorder="1" applyAlignment="1" applyProtection="1">
      <alignment wrapText="1"/>
      <protection locked="0"/>
    </xf>
    <xf numFmtId="0" fontId="21" fillId="0" borderId="23" xfId="119" applyFont="1" applyFill="1" applyBorder="1" applyAlignment="1" applyProtection="1">
      <alignment wrapText="1"/>
      <protection locked="0"/>
    </xf>
    <xf numFmtId="0" fontId="21" fillId="45" borderId="24" xfId="119" applyFont="1" applyFill="1" applyBorder="1" applyAlignment="1">
      <alignment horizontal="center" vertical="center"/>
      <protection/>
    </xf>
    <xf numFmtId="14" fontId="21" fillId="0" borderId="24" xfId="119" applyNumberFormat="1" applyFont="1" applyBorder="1" applyAlignment="1" applyProtection="1">
      <alignment horizontal="center"/>
      <protection locked="0"/>
    </xf>
    <xf numFmtId="43" fontId="21" fillId="0" borderId="24" xfId="93" applyFont="1" applyBorder="1" applyAlignment="1" applyProtection="1">
      <alignment/>
      <protection locked="0"/>
    </xf>
    <xf numFmtId="10" fontId="0" fillId="0" borderId="24" xfId="103" applyNumberFormat="1" applyFont="1" applyBorder="1" applyAlignment="1" applyProtection="1">
      <alignment/>
      <protection locked="0"/>
    </xf>
    <xf numFmtId="43" fontId="21" fillId="0" borderId="25" xfId="93" applyFont="1" applyFill="1" applyBorder="1" applyAlignment="1" applyProtection="1">
      <alignment/>
      <protection locked="0"/>
    </xf>
    <xf numFmtId="43" fontId="21" fillId="39" borderId="26" xfId="119" applyNumberFormat="1" applyFont="1" applyFill="1" applyBorder="1">
      <alignment/>
      <protection/>
    </xf>
    <xf numFmtId="43" fontId="21" fillId="0" borderId="24" xfId="93" applyFont="1" applyFill="1" applyBorder="1" applyAlignment="1" applyProtection="1">
      <alignment/>
      <protection locked="0"/>
    </xf>
    <xf numFmtId="0" fontId="21" fillId="0" borderId="27" xfId="119" applyFont="1" applyFill="1" applyBorder="1" applyAlignment="1" applyProtection="1">
      <alignment wrapText="1"/>
      <protection locked="0"/>
    </xf>
    <xf numFmtId="0" fontId="21" fillId="0" borderId="28" xfId="119" applyFont="1" applyFill="1" applyBorder="1" applyAlignment="1" applyProtection="1">
      <alignment wrapText="1"/>
      <protection locked="0"/>
    </xf>
    <xf numFmtId="0" fontId="21" fillId="0" borderId="29" xfId="119" applyFont="1" applyFill="1" applyBorder="1" applyAlignment="1" applyProtection="1">
      <alignment wrapText="1"/>
      <protection locked="0"/>
    </xf>
    <xf numFmtId="0" fontId="1" fillId="0" borderId="30" xfId="119" applyBorder="1">
      <alignment/>
      <protection/>
    </xf>
    <xf numFmtId="0" fontId="21" fillId="0" borderId="30" xfId="119" applyFont="1" applyBorder="1">
      <alignment/>
      <protection/>
    </xf>
    <xf numFmtId="0" fontId="22" fillId="0" borderId="30" xfId="119" applyFont="1" applyBorder="1" applyAlignment="1">
      <alignment horizontal="right"/>
      <protection/>
    </xf>
    <xf numFmtId="43" fontId="21" fillId="48" borderId="13" xfId="93" applyFont="1" applyFill="1" applyBorder="1" applyAlignment="1">
      <alignment/>
    </xf>
    <xf numFmtId="0" fontId="21" fillId="0" borderId="30" xfId="119" applyFont="1" applyBorder="1" applyAlignment="1">
      <alignment horizontal="center"/>
      <protection/>
    </xf>
    <xf numFmtId="43" fontId="21" fillId="6" borderId="31" xfId="93" applyFont="1" applyFill="1" applyBorder="1" applyAlignment="1">
      <alignment/>
    </xf>
    <xf numFmtId="43" fontId="21" fillId="6" borderId="32" xfId="93" applyFont="1" applyFill="1" applyBorder="1" applyAlignment="1">
      <alignment/>
    </xf>
    <xf numFmtId="43" fontId="1" fillId="6" borderId="33" xfId="93" applyFont="1" applyFill="1" applyBorder="1" applyAlignment="1">
      <alignment/>
    </xf>
    <xf numFmtId="43" fontId="1" fillId="48" borderId="13" xfId="93" applyFont="1" applyFill="1" applyBorder="1" applyAlignment="1">
      <alignment/>
    </xf>
    <xf numFmtId="0" fontId="1" fillId="0" borderId="0" xfId="119" applyAlignment="1">
      <alignment/>
      <protection/>
    </xf>
    <xf numFmtId="0" fontId="1" fillId="0" borderId="0" xfId="119" applyAlignment="1">
      <alignment horizontal="center"/>
      <protection/>
    </xf>
    <xf numFmtId="0" fontId="1" fillId="0" borderId="0" xfId="119" applyBorder="1" applyAlignment="1">
      <alignment horizontal="center"/>
      <protection/>
    </xf>
    <xf numFmtId="0" fontId="23" fillId="6" borderId="14" xfId="119" applyFont="1" applyFill="1" applyBorder="1" applyAlignment="1">
      <alignment horizontal="center" vertical="center" wrapText="1"/>
      <protection/>
    </xf>
    <xf numFmtId="0" fontId="21" fillId="45" borderId="34" xfId="119" applyFont="1" applyFill="1" applyBorder="1" applyAlignment="1">
      <alignment horizontal="center" vertical="center" wrapText="1"/>
      <protection/>
    </xf>
    <xf numFmtId="0" fontId="21" fillId="45" borderId="14" xfId="119" applyFont="1" applyFill="1" applyBorder="1" applyAlignment="1">
      <alignment horizontal="center" vertical="center"/>
      <protection/>
    </xf>
    <xf numFmtId="0" fontId="21" fillId="0" borderId="0" xfId="119" applyFont="1" applyBorder="1">
      <alignment/>
      <protection/>
    </xf>
    <xf numFmtId="0" fontId="21" fillId="0" borderId="35" xfId="119" applyFont="1" applyBorder="1">
      <alignment/>
      <protection/>
    </xf>
    <xf numFmtId="0" fontId="1" fillId="0" borderId="36" xfId="119" applyBorder="1">
      <alignment/>
      <protection/>
    </xf>
    <xf numFmtId="0" fontId="21" fillId="0" borderId="37" xfId="119" applyFont="1" applyBorder="1">
      <alignment/>
      <protection/>
    </xf>
    <xf numFmtId="0" fontId="1" fillId="0" borderId="38" xfId="119" applyBorder="1">
      <alignment/>
      <protection/>
    </xf>
    <xf numFmtId="0" fontId="21" fillId="0" borderId="0" xfId="119" applyFont="1" applyBorder="1" applyAlignment="1">
      <alignment horizontal="center"/>
      <protection/>
    </xf>
    <xf numFmtId="0" fontId="1" fillId="0" borderId="11" xfId="119" applyBorder="1">
      <alignment/>
      <protection/>
    </xf>
    <xf numFmtId="0" fontId="1" fillId="0" borderId="12" xfId="119" applyBorder="1">
      <alignment/>
      <protection/>
    </xf>
    <xf numFmtId="0" fontId="1" fillId="0" borderId="39" xfId="119" applyBorder="1">
      <alignment/>
      <protection/>
    </xf>
    <xf numFmtId="0" fontId="21" fillId="0" borderId="10" xfId="119" applyFont="1" applyBorder="1" applyAlignment="1" applyProtection="1">
      <alignment horizontal="center"/>
      <protection locked="0"/>
    </xf>
    <xf numFmtId="0" fontId="1" fillId="0" borderId="12" xfId="119" applyBorder="1" applyAlignment="1">
      <alignment horizontal="right"/>
      <protection/>
    </xf>
    <xf numFmtId="0" fontId="1" fillId="0" borderId="0" xfId="119" applyProtection="1">
      <alignment/>
      <protection/>
    </xf>
    <xf numFmtId="183" fontId="0" fillId="6" borderId="12" xfId="118" applyNumberFormat="1" applyFill="1" applyBorder="1" applyAlignment="1" applyProtection="1">
      <alignment horizontal="center" vertical="center"/>
      <protection/>
    </xf>
    <xf numFmtId="183" fontId="0" fillId="6" borderId="39" xfId="117" applyNumberFormat="1" applyFill="1" applyBorder="1" applyAlignment="1" applyProtection="1">
      <alignment horizontal="center" vertical="center"/>
      <protection/>
    </xf>
    <xf numFmtId="0" fontId="1" fillId="0" borderId="40" xfId="119" applyBorder="1">
      <alignment/>
      <protection/>
    </xf>
    <xf numFmtId="190" fontId="21" fillId="50" borderId="10" xfId="119" applyNumberFormat="1" applyFont="1" applyFill="1" applyBorder="1" applyAlignment="1" applyProtection="1">
      <alignment horizontal="center"/>
      <protection locked="0"/>
    </xf>
    <xf numFmtId="0" fontId="1" fillId="0" borderId="0" xfId="119" applyBorder="1">
      <alignment/>
      <protection/>
    </xf>
    <xf numFmtId="0" fontId="21" fillId="0" borderId="0" xfId="119" applyFont="1" applyBorder="1" applyAlignment="1" applyProtection="1">
      <alignment horizontal="center"/>
      <protection locked="0"/>
    </xf>
    <xf numFmtId="0" fontId="1" fillId="0" borderId="0" xfId="119" applyBorder="1" applyAlignment="1">
      <alignment horizontal="right"/>
      <protection/>
    </xf>
    <xf numFmtId="0" fontId="21" fillId="14" borderId="14" xfId="119" applyFont="1" applyFill="1" applyBorder="1" applyAlignment="1">
      <alignment horizontal="center" vertical="center" wrapText="1"/>
      <protection/>
    </xf>
    <xf numFmtId="0" fontId="21" fillId="14" borderId="15" xfId="119" applyFont="1" applyFill="1" applyBorder="1" applyAlignment="1">
      <alignment horizontal="center" vertical="center" wrapText="1"/>
      <protection/>
    </xf>
    <xf numFmtId="43" fontId="21" fillId="6" borderId="10" xfId="119" applyNumberFormat="1" applyFont="1" applyFill="1" applyBorder="1" applyProtection="1">
      <alignment/>
      <protection locked="0"/>
    </xf>
    <xf numFmtId="9" fontId="0" fillId="0" borderId="33" xfId="102" applyBorder="1" applyAlignment="1" applyProtection="1">
      <alignment/>
      <protection locked="0"/>
    </xf>
    <xf numFmtId="43" fontId="0" fillId="0" borderId="33" xfId="0" applyNumberForma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9" fontId="0" fillId="0" borderId="10" xfId="102" applyBorder="1" applyAlignment="1" applyProtection="1">
      <alignment/>
      <protection locked="0"/>
    </xf>
    <xf numFmtId="43" fontId="0" fillId="0" borderId="10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3" fontId="21" fillId="51" borderId="42" xfId="119" applyNumberFormat="1" applyFont="1" applyFill="1" applyBorder="1" applyProtection="1">
      <alignment/>
      <protection/>
    </xf>
    <xf numFmtId="9" fontId="0" fillId="51" borderId="42" xfId="102" applyFill="1" applyBorder="1" applyAlignment="1">
      <alignment/>
    </xf>
    <xf numFmtId="43" fontId="0" fillId="51" borderId="42" xfId="0" applyNumberFormat="1" applyFill="1" applyBorder="1" applyAlignment="1">
      <alignment/>
    </xf>
    <xf numFmtId="0" fontId="0" fillId="51" borderId="29" xfId="0" applyFill="1" applyBorder="1" applyAlignment="1">
      <alignment/>
    </xf>
    <xf numFmtId="0" fontId="0" fillId="0" borderId="30" xfId="0" applyBorder="1" applyAlignment="1">
      <alignment/>
    </xf>
    <xf numFmtId="0" fontId="6" fillId="49" borderId="43" xfId="119" applyFont="1" applyFill="1" applyBorder="1" applyAlignment="1">
      <alignment horizontal="center"/>
      <protection/>
    </xf>
    <xf numFmtId="0" fontId="6" fillId="49" borderId="44" xfId="119" applyFont="1" applyFill="1" applyBorder="1" applyAlignment="1">
      <alignment horizontal="center"/>
      <protection/>
    </xf>
    <xf numFmtId="0" fontId="6" fillId="49" borderId="45" xfId="119" applyFont="1" applyFill="1" applyBorder="1" applyAlignment="1">
      <alignment horizontal="center"/>
      <protection/>
    </xf>
    <xf numFmtId="0" fontId="1" fillId="0" borderId="40" xfId="119" applyBorder="1" applyAlignment="1" applyProtection="1">
      <alignment horizontal="center"/>
      <protection locked="0"/>
    </xf>
    <xf numFmtId="0" fontId="1" fillId="0" borderId="46" xfId="119" applyBorder="1" applyAlignment="1">
      <alignment horizontal="center"/>
      <protection/>
    </xf>
    <xf numFmtId="0" fontId="1" fillId="0" borderId="46" xfId="119" applyFont="1" applyBorder="1" applyAlignment="1">
      <alignment horizontal="center"/>
      <protection/>
    </xf>
    <xf numFmtId="0" fontId="0" fillId="6" borderId="47" xfId="118" applyFill="1" applyBorder="1" applyAlignment="1" applyProtection="1">
      <alignment horizontal="center" vertical="top"/>
      <protection/>
    </xf>
    <xf numFmtId="0" fontId="0" fillId="6" borderId="40" xfId="118" applyFill="1" applyBorder="1" applyAlignment="1" applyProtection="1">
      <alignment horizontal="center" vertical="top"/>
      <protection/>
    </xf>
    <xf numFmtId="0" fontId="0" fillId="6" borderId="19" xfId="118" applyFill="1" applyBorder="1" applyAlignment="1" applyProtection="1">
      <alignment horizontal="center" vertical="top"/>
      <protection/>
    </xf>
    <xf numFmtId="190" fontId="21" fillId="0" borderId="24" xfId="119" applyNumberFormat="1" applyFont="1" applyBorder="1" applyAlignment="1">
      <alignment horizontal="center"/>
      <protection/>
    </xf>
    <xf numFmtId="190" fontId="6" fillId="0" borderId="34" xfId="119" applyNumberFormat="1" applyFont="1" applyBorder="1" applyAlignment="1">
      <alignment horizontal="center"/>
      <protection/>
    </xf>
    <xf numFmtId="0" fontId="6" fillId="0" borderId="15" xfId="119" applyFont="1" applyBorder="1" applyAlignment="1">
      <alignment horizontal="center"/>
      <protection/>
    </xf>
    <xf numFmtId="0" fontId="20" fillId="6" borderId="35" xfId="118" applyFont="1" applyFill="1" applyBorder="1" applyAlignment="1" applyProtection="1">
      <alignment horizontal="center" vertical="center"/>
      <protection/>
    </xf>
    <xf numFmtId="0" fontId="20" fillId="6" borderId="30" xfId="118" applyFont="1" applyFill="1" applyBorder="1" applyAlignment="1" applyProtection="1">
      <alignment horizontal="center" vertical="center"/>
      <protection/>
    </xf>
    <xf numFmtId="0" fontId="20" fillId="6" borderId="36" xfId="118" applyFont="1" applyFill="1" applyBorder="1" applyAlignment="1" applyProtection="1">
      <alignment horizontal="center" vertical="center"/>
      <protection/>
    </xf>
    <xf numFmtId="0" fontId="19" fillId="48" borderId="43" xfId="119" applyFont="1" applyFill="1" applyBorder="1" applyAlignment="1">
      <alignment horizontal="left"/>
      <protection/>
    </xf>
    <xf numFmtId="0" fontId="19" fillId="48" borderId="44" xfId="119" applyFont="1" applyFill="1" applyBorder="1" applyAlignment="1">
      <alignment horizontal="left"/>
      <protection/>
    </xf>
    <xf numFmtId="0" fontId="19" fillId="48" borderId="45" xfId="119" applyFont="1" applyFill="1" applyBorder="1" applyAlignment="1">
      <alignment horizontal="left"/>
      <protection/>
    </xf>
    <xf numFmtId="0" fontId="6" fillId="6" borderId="43" xfId="119" applyFont="1" applyFill="1" applyBorder="1" applyAlignment="1">
      <alignment horizontal="center"/>
      <protection/>
    </xf>
    <xf numFmtId="0" fontId="6" fillId="6" borderId="44" xfId="119" applyFont="1" applyFill="1" applyBorder="1" applyAlignment="1">
      <alignment horizontal="center"/>
      <protection/>
    </xf>
    <xf numFmtId="0" fontId="6" fillId="6" borderId="45" xfId="119" applyFont="1" applyFill="1" applyBorder="1" applyAlignment="1">
      <alignment horizontal="center"/>
      <protection/>
    </xf>
    <xf numFmtId="0" fontId="0" fillId="6" borderId="48" xfId="117" applyFont="1" applyFill="1" applyBorder="1" applyAlignment="1" applyProtection="1">
      <alignment horizontal="center" vertical="center"/>
      <protection/>
    </xf>
    <xf numFmtId="0" fontId="0" fillId="6" borderId="49" xfId="117" applyFont="1" applyFill="1" applyBorder="1" applyAlignment="1" applyProtection="1">
      <alignment horizontal="center" vertical="center"/>
      <protection/>
    </xf>
    <xf numFmtId="0" fontId="0" fillId="0" borderId="48" xfId="117" applyNumberFormat="1" applyBorder="1" applyAlignment="1" applyProtection="1">
      <alignment horizontal="center" vertical="center"/>
      <protection locked="0"/>
    </xf>
    <xf numFmtId="0" fontId="0" fillId="0" borderId="21" xfId="117" applyNumberFormat="1" applyBorder="1" applyAlignment="1" applyProtection="1">
      <alignment horizontal="center" vertical="center"/>
      <protection locked="0"/>
    </xf>
    <xf numFmtId="0" fontId="0" fillId="6" borderId="21" xfId="117" applyFont="1" applyFill="1" applyBorder="1" applyAlignment="1" applyProtection="1">
      <alignment horizontal="center" vertical="center"/>
      <protection/>
    </xf>
    <xf numFmtId="0" fontId="21" fillId="0" borderId="0" xfId="119" applyFont="1" applyBorder="1" applyAlignment="1">
      <alignment horizontal="center"/>
      <protection/>
    </xf>
    <xf numFmtId="0" fontId="0" fillId="6" borderId="50" xfId="118" applyFill="1" applyBorder="1" applyAlignment="1" applyProtection="1">
      <alignment horizontal="center"/>
      <protection/>
    </xf>
    <xf numFmtId="0" fontId="0" fillId="6" borderId="46" xfId="118" applyFill="1" applyBorder="1" applyAlignment="1" applyProtection="1">
      <alignment horizontal="center"/>
      <protection/>
    </xf>
    <xf numFmtId="0" fontId="0" fillId="6" borderId="25" xfId="118" applyFill="1" applyBorder="1" applyAlignment="1" applyProtection="1">
      <alignment horizontal="center"/>
      <protection/>
    </xf>
    <xf numFmtId="190" fontId="21" fillId="0" borderId="10" xfId="119" applyNumberFormat="1" applyFont="1" applyBorder="1" applyAlignment="1">
      <alignment horizontal="center"/>
      <protection/>
    </xf>
    <xf numFmtId="0" fontId="20" fillId="14" borderId="43" xfId="0" applyFont="1" applyFill="1" applyBorder="1" applyAlignment="1">
      <alignment horizontal="center"/>
    </xf>
    <xf numFmtId="0" fontId="20" fillId="14" borderId="44" xfId="0" applyFont="1" applyFill="1" applyBorder="1" applyAlignment="1">
      <alignment horizontal="center"/>
    </xf>
    <xf numFmtId="0" fontId="20" fillId="14" borderId="45" xfId="0" applyFont="1" applyFill="1" applyBorder="1" applyAlignment="1">
      <alignment horizontal="center"/>
    </xf>
    <xf numFmtId="0" fontId="19" fillId="48" borderId="0" xfId="119" applyFont="1" applyFill="1" applyAlignment="1">
      <alignment horizontal="left"/>
      <protection/>
    </xf>
    <xf numFmtId="0" fontId="19" fillId="48" borderId="0" xfId="119" applyFont="1" applyFill="1" applyAlignment="1">
      <alignment horizontal="center"/>
      <protection/>
    </xf>
    <xf numFmtId="49" fontId="0" fillId="0" borderId="48" xfId="117" applyNumberFormat="1" applyBorder="1" applyAlignment="1" applyProtection="1">
      <alignment horizontal="center" vertical="center"/>
      <protection locked="0"/>
    </xf>
    <xf numFmtId="49" fontId="0" fillId="0" borderId="21" xfId="117" applyNumberFormat="1" applyBorder="1" applyAlignment="1" applyProtection="1">
      <alignment horizontal="center" vertical="center"/>
      <protection locked="0"/>
    </xf>
    <xf numFmtId="0" fontId="21" fillId="0" borderId="49" xfId="119" applyFont="1" applyBorder="1" applyAlignment="1" applyProtection="1">
      <alignment horizontal="left"/>
      <protection locked="0"/>
    </xf>
    <xf numFmtId="0" fontId="21" fillId="0" borderId="21" xfId="119" applyFont="1" applyBorder="1" applyAlignment="1" applyProtection="1">
      <alignment horizontal="left"/>
      <protection locked="0"/>
    </xf>
    <xf numFmtId="190" fontId="21" fillId="0" borderId="0" xfId="119" applyNumberFormat="1" applyFont="1" applyBorder="1" applyAlignment="1">
      <alignment horizontal="center"/>
      <protection/>
    </xf>
    <xf numFmtId="190" fontId="6" fillId="0" borderId="0" xfId="119" applyNumberFormat="1" applyFont="1" applyBorder="1" applyAlignment="1">
      <alignment horizontal="center"/>
      <protection/>
    </xf>
    <xf numFmtId="0" fontId="6" fillId="0" borderId="0" xfId="119" applyFont="1" applyBorder="1" applyAlignment="1">
      <alignment horizontal="center"/>
      <protection/>
    </xf>
  </cellXfs>
  <cellStyles count="13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1 2 2" xfId="53"/>
    <cellStyle name="Akzent2" xfId="54"/>
    <cellStyle name="Akzent2 2" xfId="55"/>
    <cellStyle name="Akzent2 2 2" xfId="56"/>
    <cellStyle name="Akzent3" xfId="57"/>
    <cellStyle name="Akzent3 2" xfId="58"/>
    <cellStyle name="Akzent3 2 2" xfId="59"/>
    <cellStyle name="Akzent4" xfId="60"/>
    <cellStyle name="Akzent4 2" xfId="61"/>
    <cellStyle name="Akzent4 2 2" xfId="62"/>
    <cellStyle name="Akzent5" xfId="63"/>
    <cellStyle name="Akzent5 2" xfId="64"/>
    <cellStyle name="Akzent5 2 2" xfId="65"/>
    <cellStyle name="Akzent6" xfId="66"/>
    <cellStyle name="Akzent6 2" xfId="67"/>
    <cellStyle name="Akzent6 2 2" xfId="68"/>
    <cellStyle name="Ausgabe" xfId="69"/>
    <cellStyle name="Ausgabe 2" xfId="70"/>
    <cellStyle name="Ausgabe 2 2" xfId="71"/>
    <cellStyle name="Berechnung" xfId="72"/>
    <cellStyle name="Berechnung 2" xfId="73"/>
    <cellStyle name="Berechnung 2 2" xfId="74"/>
    <cellStyle name="Comma [0]" xfId="75"/>
    <cellStyle name="Eingabe" xfId="76"/>
    <cellStyle name="Eingabe 2" xfId="77"/>
    <cellStyle name="Eingabe 2 2" xfId="78"/>
    <cellStyle name="Ergebnis" xfId="79"/>
    <cellStyle name="Ergebnis 2" xfId="80"/>
    <cellStyle name="Ergebnis 2 2" xfId="81"/>
    <cellStyle name="Erklärender Text" xfId="82"/>
    <cellStyle name="Erklärender Text 2" xfId="83"/>
    <cellStyle name="Erklärender Text 2 2" xfId="84"/>
    <cellStyle name="Euro" xfId="85"/>
    <cellStyle name="Euro 2" xfId="86"/>
    <cellStyle name="Euro 2 2" xfId="87"/>
    <cellStyle name="Euro 3" xfId="88"/>
    <cellStyle name="Gut" xfId="89"/>
    <cellStyle name="Gut 2" xfId="90"/>
    <cellStyle name="Gut 2 2" xfId="91"/>
    <cellStyle name="Hyperlink" xfId="92"/>
    <cellStyle name="Comma" xfId="93"/>
    <cellStyle name="Neutral" xfId="94"/>
    <cellStyle name="Neutral 2" xfId="95"/>
    <cellStyle name="Neutral 2 2" xfId="96"/>
    <cellStyle name="Notiz" xfId="97"/>
    <cellStyle name="Notiz 2" xfId="98"/>
    <cellStyle name="Notiz 2 2" xfId="99"/>
    <cellStyle name="Percent" xfId="100"/>
    <cellStyle name="Prozent 2" xfId="101"/>
    <cellStyle name="Prozent 2 2" xfId="102"/>
    <cellStyle name="Prozent_Abrechnungstool_RLv136" xfId="103"/>
    <cellStyle name="Schlecht" xfId="104"/>
    <cellStyle name="Schlecht 2" xfId="105"/>
    <cellStyle name="Schlecht 2 2" xfId="106"/>
    <cellStyle name="Standard 2" xfId="107"/>
    <cellStyle name="Standard 2 2" xfId="108"/>
    <cellStyle name="Standard 3" xfId="109"/>
    <cellStyle name="Standard 3 2" xfId="110"/>
    <cellStyle name="Standard 4" xfId="111"/>
    <cellStyle name="Standard 4 2" xfId="112"/>
    <cellStyle name="Standard 5" xfId="113"/>
    <cellStyle name="Standard 5 2" xfId="114"/>
    <cellStyle name="Standard 5 2 2" xfId="115"/>
    <cellStyle name="Standard 5 3" xfId="116"/>
    <cellStyle name="Standard 6" xfId="117"/>
    <cellStyle name="Standard_Abrechnungstool_RLv136" xfId="118"/>
    <cellStyle name="Standard_Belegaufstellung Invest und Sachkosten_V3" xfId="119"/>
    <cellStyle name="Überschrift" xfId="120"/>
    <cellStyle name="Überschrift 1" xfId="121"/>
    <cellStyle name="Überschrift 1 2" xfId="122"/>
    <cellStyle name="Überschrift 1 2 2" xfId="123"/>
    <cellStyle name="Überschrift 2" xfId="124"/>
    <cellStyle name="Überschrift 2 2" xfId="125"/>
    <cellStyle name="Überschrift 2 2 2" xfId="126"/>
    <cellStyle name="Überschrift 3" xfId="127"/>
    <cellStyle name="Überschrift 3 2" xfId="128"/>
    <cellStyle name="Überschrift 3 2 2" xfId="129"/>
    <cellStyle name="Überschrift 4" xfId="130"/>
    <cellStyle name="Überschrift 4 2" xfId="131"/>
    <cellStyle name="Überschrift 4 2 2" xfId="132"/>
    <cellStyle name="Überschrift 5" xfId="133"/>
    <cellStyle name="Überschrift 5 2" xfId="134"/>
    <cellStyle name="Verknüpfte Zelle" xfId="135"/>
    <cellStyle name="Verknüpfte Zelle 2" xfId="136"/>
    <cellStyle name="Verknüpfte Zelle 2 2" xfId="137"/>
    <cellStyle name="Currency" xfId="138"/>
    <cellStyle name="Currency [0]" xfId="139"/>
    <cellStyle name="Warnender Text" xfId="140"/>
    <cellStyle name="Warnender Text 2" xfId="141"/>
    <cellStyle name="Warnender Text 2 2" xfId="142"/>
    <cellStyle name="Zelle überprüfen" xfId="143"/>
    <cellStyle name="Zelle überprüfen 2" xfId="144"/>
    <cellStyle name="Zelle überprüfen 2 2" xfId="145"/>
  </cellStyles>
  <dxfs count="68"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ill>
        <patternFill>
          <bgColor indexed="35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indexed="30"/>
      </font>
    </dxf>
    <dxf>
      <font>
        <color indexed="30"/>
      </font>
    </dxf>
    <dxf>
      <font>
        <color indexed="30"/>
      </font>
    </dxf>
    <dxf>
      <font>
        <color auto="1"/>
      </font>
      <fill>
        <patternFill>
          <bgColor indexed="31"/>
        </patternFill>
      </fill>
    </dxf>
    <dxf>
      <font>
        <color auto="1"/>
      </font>
      <fill>
        <patternFill>
          <bgColor indexed="31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2AB28"/>
      <rgbColor rgb="00F8F8F8"/>
      <rgbColor rgb="00DDDDDD"/>
      <rgbColor rgb="00C0C0C0"/>
      <rgbColor rgb="00FFFFCC"/>
      <rgbColor rgb="00FF0000"/>
      <rgbColor rgb="000000FF"/>
      <rgbColor rgb="00CCCCFF"/>
      <rgbColor rgb="00E8BC1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1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10</xdr:row>
      <xdr:rowOff>38100</xdr:rowOff>
    </xdr:from>
    <xdr:to>
      <xdr:col>5</xdr:col>
      <xdr:colOff>1057275</xdr:colOff>
      <xdr:row>11</xdr:row>
      <xdr:rowOff>47625</xdr:rowOff>
    </xdr:to>
    <xdr:grpSp>
      <xdr:nvGrpSpPr>
        <xdr:cNvPr id="1" name="Gruppieren 3"/>
        <xdr:cNvGrpSpPr>
          <a:grpSpLocks/>
        </xdr:cNvGrpSpPr>
      </xdr:nvGrpSpPr>
      <xdr:grpSpPr>
        <a:xfrm>
          <a:off x="2247900" y="1390650"/>
          <a:ext cx="857250" cy="219075"/>
          <a:chOff x="2247900" y="1390650"/>
          <a:chExt cx="857250" cy="2190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InvestSachkosten3">
    <pageSetUpPr fitToPage="1"/>
  </sheetPr>
  <dimension ref="A1:AC48"/>
  <sheetViews>
    <sheetView showGridLines="0" tabSelected="1" zoomScalePageLayoutView="0" workbookViewId="0" topLeftCell="C1">
      <selection activeCell="C18" sqref="C18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69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/>
      <c r="G5" s="143"/>
      <c r="I5" s="127" t="s">
        <v>63</v>
      </c>
      <c r="J5" s="128"/>
      <c r="K5" s="128"/>
      <c r="L5" s="144"/>
      <c r="M5" s="144"/>
      <c r="N5" s="144"/>
      <c r="O5" s="144"/>
      <c r="P5" s="144"/>
      <c r="Q5" s="144"/>
      <c r="R5" s="144"/>
      <c r="S5" s="145"/>
    </row>
    <row r="6" spans="1:6" ht="6.75" customHeight="1">
      <c r="A6" s="1" t="s">
        <v>6</v>
      </c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/>
      <c r="G7" s="130"/>
      <c r="I7" s="89"/>
      <c r="J7" s="89"/>
      <c r="K7" s="89"/>
      <c r="L7" s="89"/>
      <c r="M7" s="89"/>
      <c r="N7" s="89"/>
      <c r="O7" s="89"/>
      <c r="P7" s="89"/>
      <c r="Q7" s="89"/>
      <c r="R7" s="89"/>
    </row>
    <row r="8" spans="1:18" ht="6.75" customHeight="1" thickBo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18" ht="16.5" customHeight="1">
      <c r="A9" s="1" t="s">
        <v>6</v>
      </c>
      <c r="C9" s="127" t="s">
        <v>9</v>
      </c>
      <c r="D9" s="128"/>
      <c r="E9" s="128"/>
      <c r="F9" s="129"/>
      <c r="G9" s="130"/>
      <c r="I9" s="74" t="s">
        <v>59</v>
      </c>
      <c r="J9" s="59"/>
      <c r="K9" s="59"/>
      <c r="L9" s="59"/>
      <c r="M9" s="59"/>
      <c r="N9" s="59"/>
      <c r="O9" s="59"/>
      <c r="P9" s="59"/>
      <c r="Q9" s="59"/>
      <c r="R9" s="75"/>
    </row>
    <row r="10" spans="1:18" ht="6.75" customHeight="1">
      <c r="A10" s="1" t="s">
        <v>6</v>
      </c>
      <c r="C10" s="4"/>
      <c r="D10" s="4"/>
      <c r="E10" s="5"/>
      <c r="F10" s="5"/>
      <c r="I10" s="76"/>
      <c r="J10" s="73"/>
      <c r="K10" s="73"/>
      <c r="L10" s="73"/>
      <c r="M10" s="73"/>
      <c r="N10" s="73"/>
      <c r="O10" s="73"/>
      <c r="P10" s="73"/>
      <c r="Q10" s="73"/>
      <c r="R10" s="77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6"/>
      <c r="J11" s="73"/>
      <c r="K11" s="73" t="s">
        <v>60</v>
      </c>
      <c r="L11" s="78" t="s">
        <v>56</v>
      </c>
      <c r="M11" s="132" t="s">
        <v>57</v>
      </c>
      <c r="N11" s="132"/>
      <c r="O11" s="73"/>
      <c r="P11" s="73"/>
      <c r="Q11" s="73"/>
      <c r="R11" s="77"/>
    </row>
    <row r="12" spans="1:18" ht="6.75" customHeight="1">
      <c r="A12" s="1" t="s">
        <v>6</v>
      </c>
      <c r="B12" s="7"/>
      <c r="C12" s="4"/>
      <c r="D12" s="4"/>
      <c r="E12" s="4"/>
      <c r="F12" s="4"/>
      <c r="I12" s="76"/>
      <c r="J12" s="73"/>
      <c r="K12" s="73"/>
      <c r="L12" s="73"/>
      <c r="M12" s="73"/>
      <c r="N12" s="73"/>
      <c r="O12" s="73"/>
      <c r="P12" s="73"/>
      <c r="Q12" s="73"/>
      <c r="R12" s="77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6" t="s">
        <v>54</v>
      </c>
      <c r="J13" s="73"/>
      <c r="K13" s="82"/>
      <c r="L13" s="88">
        <v>95</v>
      </c>
      <c r="M13" s="136">
        <f>L13*K13</f>
        <v>0</v>
      </c>
      <c r="N13" s="136"/>
      <c r="O13" s="73"/>
      <c r="P13" s="73"/>
      <c r="Q13" s="73"/>
      <c r="R13" s="77"/>
    </row>
    <row r="14" spans="1:18" ht="16.5" customHeight="1" thickBot="1">
      <c r="A14" s="1" t="s">
        <v>6</v>
      </c>
      <c r="C14" s="112" t="s">
        <v>68</v>
      </c>
      <c r="D14" s="113"/>
      <c r="E14" s="114"/>
      <c r="F14" s="9"/>
      <c r="G14" s="10"/>
      <c r="I14" s="76" t="s">
        <v>55</v>
      </c>
      <c r="J14" s="73"/>
      <c r="K14" s="82"/>
      <c r="L14" s="88">
        <v>250</v>
      </c>
      <c r="M14" s="115">
        <f>L14*K14</f>
        <v>0</v>
      </c>
      <c r="N14" s="115"/>
      <c r="O14" s="73"/>
      <c r="P14" s="73"/>
      <c r="Q14" s="73"/>
      <c r="R14" s="77"/>
    </row>
    <row r="15" spans="1:18" ht="16.5" customHeight="1" thickBot="1">
      <c r="A15" s="1" t="s">
        <v>6</v>
      </c>
      <c r="C15" s="13"/>
      <c r="D15" s="13"/>
      <c r="E15" s="13"/>
      <c r="F15" s="14"/>
      <c r="G15" s="84"/>
      <c r="I15" s="79"/>
      <c r="J15" s="80"/>
      <c r="K15" s="80"/>
      <c r="L15" s="83" t="s">
        <v>58</v>
      </c>
      <c r="M15" s="116">
        <f>SUM(M13:N14)</f>
        <v>0</v>
      </c>
      <c r="N15" s="117"/>
      <c r="O15" s="80"/>
      <c r="P15" s="80"/>
      <c r="Q15" s="80"/>
      <c r="R15" s="81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34">IF(OR(ISBLANK(I22),ISBLANK(J22)),0,I22/(1+J22))</f>
        <v>0</v>
      </c>
      <c r="L22" s="28"/>
      <c r="M22" s="30"/>
      <c r="N22" s="31">
        <f aca="true" t="shared" si="1" ref="N22:N34">(K22-L22)*(1-M22)</f>
        <v>0</v>
      </c>
      <c r="O22" s="32"/>
      <c r="P22" s="33">
        <f>L22-M22-O22</f>
        <v>0</v>
      </c>
      <c r="Q22" s="34"/>
      <c r="R22" s="33">
        <f aca="true" t="shared" si="2" ref="R22:R34">N22-O22-Q22</f>
        <v>0</v>
      </c>
      <c r="S22" s="35"/>
      <c r="T22" s="36"/>
      <c r="U22" s="32"/>
      <c r="V22" s="33">
        <f aca="true" t="shared" si="3" ref="V22:V34">R22-U22</f>
        <v>0</v>
      </c>
      <c r="W22" s="34"/>
      <c r="X22" s="33">
        <f aca="true" t="shared" si="4" ref="X22:X34">R22-U22-W22</f>
        <v>0</v>
      </c>
      <c r="Y22" s="35"/>
      <c r="Z22" s="94">
        <f aca="true" t="shared" si="5" ref="Z22:Z28">X22</f>
        <v>0</v>
      </c>
      <c r="AA22" s="95"/>
      <c r="AB22" s="96">
        <f aca="true" t="shared" si="6" ref="AB22:AB2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7" ref="C23:C34">C22+1</f>
        <v>1</v>
      </c>
      <c r="D23" s="38"/>
      <c r="E23" s="39"/>
      <c r="F23" s="40"/>
      <c r="G23" s="40"/>
      <c r="H23" s="38"/>
      <c r="I23" s="41"/>
      <c r="J23" s="29"/>
      <c r="K23" s="28">
        <f t="shared" si="0"/>
        <v>0</v>
      </c>
      <c r="L23" s="41"/>
      <c r="M23" s="42"/>
      <c r="N23" s="31">
        <f t="shared" si="1"/>
        <v>0</v>
      </c>
      <c r="O23" s="43"/>
      <c r="P23" s="44">
        <f>N23-O23</f>
        <v>0</v>
      </c>
      <c r="Q23" s="45"/>
      <c r="R23" s="44">
        <f t="shared" si="2"/>
        <v>0</v>
      </c>
      <c r="S23" s="46"/>
      <c r="T23" s="47"/>
      <c r="U23" s="43"/>
      <c r="V23" s="33">
        <f t="shared" si="3"/>
        <v>0</v>
      </c>
      <c r="W23" s="45"/>
      <c r="X23" s="33">
        <f t="shared" si="4"/>
        <v>0</v>
      </c>
      <c r="Y23" s="46"/>
      <c r="Z23" s="94">
        <f t="shared" si="5"/>
        <v>0</v>
      </c>
      <c r="AA23" s="98"/>
      <c r="AB23" s="99">
        <f t="shared" si="6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7"/>
        <v>2</v>
      </c>
      <c r="D24" s="38"/>
      <c r="E24" s="39"/>
      <c r="F24" s="40"/>
      <c r="G24" s="40"/>
      <c r="H24" s="38"/>
      <c r="I24" s="41"/>
      <c r="J24" s="29"/>
      <c r="K24" s="28">
        <f t="shared" si="0"/>
        <v>0</v>
      </c>
      <c r="L24" s="41"/>
      <c r="M24" s="42"/>
      <c r="N24" s="31">
        <f t="shared" si="1"/>
        <v>0</v>
      </c>
      <c r="O24" s="43"/>
      <c r="P24" s="44">
        <f aca="true" t="shared" si="8" ref="P24:P34">N24-O24</f>
        <v>0</v>
      </c>
      <c r="Q24" s="45"/>
      <c r="R24" s="44">
        <f t="shared" si="2"/>
        <v>0</v>
      </c>
      <c r="S24" s="46"/>
      <c r="T24" s="47"/>
      <c r="U24" s="43"/>
      <c r="V24" s="33">
        <f t="shared" si="3"/>
        <v>0</v>
      </c>
      <c r="W24" s="45"/>
      <c r="X24" s="33">
        <f t="shared" si="4"/>
        <v>0</v>
      </c>
      <c r="Y24" s="46"/>
      <c r="Z24" s="94">
        <f t="shared" si="5"/>
        <v>0</v>
      </c>
      <c r="AA24" s="98"/>
      <c r="AB24" s="99">
        <f t="shared" si="6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7"/>
        <v>3</v>
      </c>
      <c r="D25" s="38"/>
      <c r="E25" s="39"/>
      <c r="F25" s="40"/>
      <c r="G25" s="40"/>
      <c r="H25" s="38"/>
      <c r="I25" s="41"/>
      <c r="J25" s="29"/>
      <c r="K25" s="28">
        <f t="shared" si="0"/>
        <v>0</v>
      </c>
      <c r="L25" s="41"/>
      <c r="M25" s="42"/>
      <c r="N25" s="31">
        <f t="shared" si="1"/>
        <v>0</v>
      </c>
      <c r="O25" s="43"/>
      <c r="P25" s="44">
        <f t="shared" si="8"/>
        <v>0</v>
      </c>
      <c r="Q25" s="45"/>
      <c r="R25" s="44">
        <f t="shared" si="2"/>
        <v>0</v>
      </c>
      <c r="S25" s="46"/>
      <c r="T25" s="47"/>
      <c r="U25" s="43"/>
      <c r="V25" s="33">
        <f t="shared" si="3"/>
        <v>0</v>
      </c>
      <c r="W25" s="45"/>
      <c r="X25" s="33">
        <f t="shared" si="4"/>
        <v>0</v>
      </c>
      <c r="Y25" s="46"/>
      <c r="Z25" s="94">
        <f t="shared" si="5"/>
        <v>0</v>
      </c>
      <c r="AA25" s="98"/>
      <c r="AB25" s="99">
        <f t="shared" si="6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 t="shared" si="7"/>
        <v>4</v>
      </c>
      <c r="D26" s="38"/>
      <c r="E26" s="39"/>
      <c r="F26" s="40"/>
      <c r="G26" s="40"/>
      <c r="H26" s="38"/>
      <c r="I26" s="41"/>
      <c r="J26" s="29"/>
      <c r="K26" s="28">
        <f t="shared" si="0"/>
        <v>0</v>
      </c>
      <c r="L26" s="41"/>
      <c r="M26" s="42"/>
      <c r="N26" s="31">
        <f t="shared" si="1"/>
        <v>0</v>
      </c>
      <c r="O26" s="43"/>
      <c r="P26" s="44">
        <f t="shared" si="8"/>
        <v>0</v>
      </c>
      <c r="Q26" s="45"/>
      <c r="R26" s="44">
        <f t="shared" si="2"/>
        <v>0</v>
      </c>
      <c r="S26" s="46"/>
      <c r="T26" s="47"/>
      <c r="U26" s="43"/>
      <c r="V26" s="33">
        <f t="shared" si="3"/>
        <v>0</v>
      </c>
      <c r="W26" s="45"/>
      <c r="X26" s="33">
        <f t="shared" si="4"/>
        <v>0</v>
      </c>
      <c r="Y26" s="46"/>
      <c r="Z26" s="94">
        <f t="shared" si="5"/>
        <v>0</v>
      </c>
      <c r="AA26" s="98"/>
      <c r="AB26" s="99">
        <f t="shared" si="6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 t="shared" si="7"/>
        <v>5</v>
      </c>
      <c r="D27" s="38"/>
      <c r="E27" s="39"/>
      <c r="F27" s="40"/>
      <c r="G27" s="40"/>
      <c r="H27" s="38"/>
      <c r="I27" s="41"/>
      <c r="J27" s="29"/>
      <c r="K27" s="28">
        <f>IF(OR(ISBLANK(I27),ISBLANK(J27)),0,I27/(1+J27))</f>
        <v>0</v>
      </c>
      <c r="L27" s="41"/>
      <c r="M27" s="42"/>
      <c r="N27" s="31">
        <f t="shared" si="1"/>
        <v>0</v>
      </c>
      <c r="O27" s="43"/>
      <c r="P27" s="44">
        <f>N27-O27</f>
        <v>0</v>
      </c>
      <c r="Q27" s="45"/>
      <c r="R27" s="44">
        <f t="shared" si="2"/>
        <v>0</v>
      </c>
      <c r="S27" s="46"/>
      <c r="T27" s="47"/>
      <c r="U27" s="43"/>
      <c r="V27" s="33">
        <f>R27-U27</f>
        <v>0</v>
      </c>
      <c r="W27" s="45"/>
      <c r="X27" s="33">
        <f>R27-U27-W27</f>
        <v>0</v>
      </c>
      <c r="Y27" s="46"/>
      <c r="Z27" s="94">
        <f t="shared" si="5"/>
        <v>0</v>
      </c>
      <c r="AA27" s="98"/>
      <c r="AB27" s="99">
        <f t="shared" si="6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7"/>
        <v>6</v>
      </c>
      <c r="D28" s="38"/>
      <c r="E28" s="39"/>
      <c r="F28" s="40"/>
      <c r="G28" s="40"/>
      <c r="H28" s="38"/>
      <c r="I28" s="41"/>
      <c r="J28" s="29"/>
      <c r="K28" s="28">
        <f t="shared" si="0"/>
        <v>0</v>
      </c>
      <c r="L28" s="41"/>
      <c r="M28" s="42"/>
      <c r="N28" s="31">
        <f t="shared" si="1"/>
        <v>0</v>
      </c>
      <c r="O28" s="43"/>
      <c r="P28" s="44">
        <f t="shared" si="8"/>
        <v>0</v>
      </c>
      <c r="Q28" s="45"/>
      <c r="R28" s="44">
        <f t="shared" si="2"/>
        <v>0</v>
      </c>
      <c r="S28" s="46"/>
      <c r="T28" s="47"/>
      <c r="U28" s="43"/>
      <c r="V28" s="33">
        <f t="shared" si="3"/>
        <v>0</v>
      </c>
      <c r="W28" s="45"/>
      <c r="X28" s="33">
        <f t="shared" si="4"/>
        <v>0</v>
      </c>
      <c r="Y28" s="46"/>
      <c r="Z28" s="94">
        <f t="shared" si="5"/>
        <v>0</v>
      </c>
      <c r="AA28" s="98"/>
      <c r="AB28" s="99">
        <f t="shared" si="6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7"/>
        <v>7</v>
      </c>
      <c r="D29" s="38"/>
      <c r="E29" s="39"/>
      <c r="F29" s="40"/>
      <c r="G29" s="40"/>
      <c r="H29" s="38"/>
      <c r="I29" s="41"/>
      <c r="J29" s="29"/>
      <c r="K29" s="28">
        <f>IF(OR(ISBLANK(I29),ISBLANK(J29)),0,I29/(1+J29))</f>
        <v>0</v>
      </c>
      <c r="L29" s="41"/>
      <c r="M29" s="42"/>
      <c r="N29" s="31">
        <f t="shared" si="1"/>
        <v>0</v>
      </c>
      <c r="O29" s="43"/>
      <c r="P29" s="44">
        <f>N29-O29</f>
        <v>0</v>
      </c>
      <c r="Q29" s="45"/>
      <c r="R29" s="44">
        <f>N29-O29-Q29</f>
        <v>0</v>
      </c>
      <c r="S29" s="46"/>
      <c r="T29" s="47"/>
      <c r="U29" s="43"/>
      <c r="V29" s="33">
        <f>R29-U29</f>
        <v>0</v>
      </c>
      <c r="W29" s="45"/>
      <c r="X29" s="33">
        <f>R29-U29-W29</f>
        <v>0</v>
      </c>
      <c r="Y29" s="46"/>
      <c r="Z29" s="94">
        <f aca="true" t="shared" si="9" ref="Z29:Z34">X29</f>
        <v>0</v>
      </c>
      <c r="AA29" s="98"/>
      <c r="AB29" s="99">
        <f aca="true" t="shared" si="10" ref="AB29:AB34">Z29*AA29</f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 t="shared" si="7"/>
        <v>8</v>
      </c>
      <c r="D30" s="38"/>
      <c r="E30" s="39"/>
      <c r="F30" s="40"/>
      <c r="G30" s="40"/>
      <c r="H30" s="38"/>
      <c r="I30" s="41"/>
      <c r="J30" s="29"/>
      <c r="K30" s="28">
        <f>IF(OR(ISBLANK(I30),ISBLANK(J30)),0,I30/(1+J30))</f>
        <v>0</v>
      </c>
      <c r="L30" s="41"/>
      <c r="M30" s="42"/>
      <c r="N30" s="31">
        <f t="shared" si="1"/>
        <v>0</v>
      </c>
      <c r="O30" s="43"/>
      <c r="P30" s="44">
        <f>N30-O30</f>
        <v>0</v>
      </c>
      <c r="Q30" s="45"/>
      <c r="R30" s="44">
        <f>N30-O30-Q30</f>
        <v>0</v>
      </c>
      <c r="S30" s="46"/>
      <c r="T30" s="47"/>
      <c r="U30" s="43"/>
      <c r="V30" s="33">
        <f>R30-U30</f>
        <v>0</v>
      </c>
      <c r="W30" s="45"/>
      <c r="X30" s="33">
        <f>R30-U30-W30</f>
        <v>0</v>
      </c>
      <c r="Y30" s="46"/>
      <c r="Z30" s="94">
        <f t="shared" si="9"/>
        <v>0</v>
      </c>
      <c r="AA30" s="98"/>
      <c r="AB30" s="99">
        <f t="shared" si="10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 t="shared" si="7"/>
        <v>9</v>
      </c>
      <c r="D31" s="38"/>
      <c r="E31" s="39"/>
      <c r="F31" s="40"/>
      <c r="G31" s="40"/>
      <c r="H31" s="38"/>
      <c r="I31" s="41"/>
      <c r="J31" s="29"/>
      <c r="K31" s="28">
        <f>IF(OR(ISBLANK(I31),ISBLANK(J31)),0,I31/(1+J31))</f>
        <v>0</v>
      </c>
      <c r="L31" s="41"/>
      <c r="M31" s="42"/>
      <c r="N31" s="31">
        <f t="shared" si="1"/>
        <v>0</v>
      </c>
      <c r="O31" s="43"/>
      <c r="P31" s="44">
        <f>N31-O31</f>
        <v>0</v>
      </c>
      <c r="Q31" s="45"/>
      <c r="R31" s="44">
        <f>N31-O31-Q31</f>
        <v>0</v>
      </c>
      <c r="S31" s="46"/>
      <c r="T31" s="47"/>
      <c r="U31" s="43"/>
      <c r="V31" s="33">
        <f>R31-U31</f>
        <v>0</v>
      </c>
      <c r="W31" s="45"/>
      <c r="X31" s="33">
        <f>R31-U31-W31</f>
        <v>0</v>
      </c>
      <c r="Y31" s="46"/>
      <c r="Z31" s="94">
        <f t="shared" si="9"/>
        <v>0</v>
      </c>
      <c r="AA31" s="98"/>
      <c r="AB31" s="99">
        <f t="shared" si="10"/>
        <v>0</v>
      </c>
      <c r="AC31" s="100"/>
    </row>
    <row r="32" spans="1:29" s="24" customFormat="1" ht="18" customHeight="1" thickBot="1">
      <c r="A32" s="1" t="s">
        <v>6</v>
      </c>
      <c r="B32" s="24" t="s">
        <v>41</v>
      </c>
      <c r="C32" s="37">
        <f t="shared" si="7"/>
        <v>10</v>
      </c>
      <c r="D32" s="38"/>
      <c r="E32" s="39"/>
      <c r="F32" s="40"/>
      <c r="G32" s="40"/>
      <c r="H32" s="38"/>
      <c r="I32" s="41"/>
      <c r="J32" s="29"/>
      <c r="K32" s="28">
        <f>IF(OR(ISBLANK(I32),ISBLANK(J32)),0,I32/(1+J32))</f>
        <v>0</v>
      </c>
      <c r="L32" s="41"/>
      <c r="M32" s="42"/>
      <c r="N32" s="31">
        <f t="shared" si="1"/>
        <v>0</v>
      </c>
      <c r="O32" s="43"/>
      <c r="P32" s="44">
        <f>N32-O32</f>
        <v>0</v>
      </c>
      <c r="Q32" s="45"/>
      <c r="R32" s="44">
        <f>N32-O32-Q32</f>
        <v>0</v>
      </c>
      <c r="S32" s="46"/>
      <c r="T32" s="47"/>
      <c r="U32" s="43"/>
      <c r="V32" s="33">
        <f>R32-U32</f>
        <v>0</v>
      </c>
      <c r="W32" s="45"/>
      <c r="X32" s="33">
        <f>R32-U32-W32</f>
        <v>0</v>
      </c>
      <c r="Y32" s="46"/>
      <c r="Z32" s="94">
        <f t="shared" si="9"/>
        <v>0</v>
      </c>
      <c r="AA32" s="98"/>
      <c r="AB32" s="99">
        <f t="shared" si="10"/>
        <v>0</v>
      </c>
      <c r="AC32" s="100"/>
    </row>
    <row r="33" spans="1:29" s="24" customFormat="1" ht="18" customHeight="1" hidden="1" thickBot="1">
      <c r="A33" s="1" t="s">
        <v>6</v>
      </c>
      <c r="B33" s="24" t="s">
        <v>41</v>
      </c>
      <c r="C33" s="37">
        <f t="shared" si="7"/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1"/>
        <v>0</v>
      </c>
      <c r="O33" s="43"/>
      <c r="P33" s="44">
        <f t="shared" si="8"/>
        <v>0</v>
      </c>
      <c r="Q33" s="45"/>
      <c r="R33" s="44">
        <f t="shared" si="2"/>
        <v>0</v>
      </c>
      <c r="S33" s="46"/>
      <c r="T33" s="47"/>
      <c r="U33" s="43"/>
      <c r="V33" s="33">
        <f t="shared" si="3"/>
        <v>0</v>
      </c>
      <c r="W33" s="45"/>
      <c r="X33" s="33">
        <f t="shared" si="4"/>
        <v>0</v>
      </c>
      <c r="Y33" s="46"/>
      <c r="Z33" s="94">
        <f t="shared" si="9"/>
        <v>0</v>
      </c>
      <c r="AA33" s="98"/>
      <c r="AB33" s="99">
        <f t="shared" si="10"/>
        <v>0</v>
      </c>
      <c r="AC33" s="100"/>
    </row>
    <row r="34" spans="1:29" s="24" customFormat="1" ht="18" customHeight="1" hidden="1" thickBot="1">
      <c r="A34" s="1" t="s">
        <v>16</v>
      </c>
      <c r="B34" s="24" t="s">
        <v>42</v>
      </c>
      <c r="C34" s="48">
        <f t="shared" si="7"/>
        <v>12</v>
      </c>
      <c r="D34" s="49"/>
      <c r="E34" s="27" t="s">
        <v>40</v>
      </c>
      <c r="F34" s="27" t="s">
        <v>40</v>
      </c>
      <c r="G34" s="27" t="s">
        <v>40</v>
      </c>
      <c r="H34" s="49"/>
      <c r="I34" s="50"/>
      <c r="J34" s="29"/>
      <c r="K34" s="28">
        <f t="shared" si="0"/>
        <v>0</v>
      </c>
      <c r="L34" s="50"/>
      <c r="M34" s="51"/>
      <c r="N34" s="31">
        <f t="shared" si="1"/>
        <v>0</v>
      </c>
      <c r="O34" s="52"/>
      <c r="P34" s="53">
        <f t="shared" si="8"/>
        <v>0</v>
      </c>
      <c r="Q34" s="54"/>
      <c r="R34" s="53">
        <f t="shared" si="2"/>
        <v>0</v>
      </c>
      <c r="S34" s="55"/>
      <c r="T34" s="56"/>
      <c r="U34" s="52"/>
      <c r="V34" s="33">
        <f t="shared" si="3"/>
        <v>0</v>
      </c>
      <c r="W34" s="54"/>
      <c r="X34" s="33">
        <f t="shared" si="4"/>
        <v>0</v>
      </c>
      <c r="Y34" s="57"/>
      <c r="Z34" s="101">
        <f t="shared" si="9"/>
        <v>0</v>
      </c>
      <c r="AA34" s="102"/>
      <c r="AB34" s="103">
        <f t="shared" si="10"/>
        <v>0</v>
      </c>
      <c r="AC34" s="104"/>
    </row>
    <row r="35" spans="1:29" ht="18" customHeight="1" thickBot="1">
      <c r="A35" s="1" t="s">
        <v>6</v>
      </c>
      <c r="C35" s="58"/>
      <c r="D35" s="58"/>
      <c r="E35" s="58"/>
      <c r="F35" s="58"/>
      <c r="G35" s="58"/>
      <c r="H35" s="58"/>
      <c r="I35" s="59"/>
      <c r="J35" s="59"/>
      <c r="K35" s="59"/>
      <c r="L35" s="60" t="s">
        <v>43</v>
      </c>
      <c r="M35" s="62"/>
      <c r="N35" s="61">
        <f>SUM(N22:N34)</f>
        <v>0</v>
      </c>
      <c r="O35" s="63">
        <f>SUM(O22:O34)</f>
        <v>0</v>
      </c>
      <c r="P35" s="61">
        <f>SUM(P22:P34)</f>
        <v>0</v>
      </c>
      <c r="Q35" s="64">
        <f>SUM(Q22:Q34)</f>
        <v>0</v>
      </c>
      <c r="R35" s="61">
        <f>SUM(R22:R34)</f>
        <v>0</v>
      </c>
      <c r="S35" s="59"/>
      <c r="T35" s="58"/>
      <c r="U35" s="65">
        <f>SUM(U22:U34)</f>
        <v>0</v>
      </c>
      <c r="V35" s="66">
        <f>SUM(V22:V34)</f>
        <v>0</v>
      </c>
      <c r="W35" s="65">
        <f>SUM(W22:W34)</f>
        <v>0</v>
      </c>
      <c r="X35" s="66">
        <f>SUM(X22:X34)</f>
        <v>0</v>
      </c>
      <c r="Y35" s="58"/>
      <c r="Z35" s="105"/>
      <c r="AA35" s="105"/>
      <c r="AB35" s="66">
        <f>SUM(AB22:AB34)</f>
        <v>0</v>
      </c>
      <c r="AC35" s="105"/>
    </row>
    <row r="36" spans="1:29" ht="15" customHeight="1" hidden="1">
      <c r="A36" s="1" t="s">
        <v>44</v>
      </c>
      <c r="G36" s="1"/>
      <c r="H36" s="1"/>
      <c r="I36" s="1"/>
      <c r="J36" s="1"/>
      <c r="M36" s="1"/>
      <c r="Z36"/>
      <c r="AA36"/>
      <c r="AB36"/>
      <c r="AC36"/>
    </row>
    <row r="37" spans="1:13" ht="15" hidden="1">
      <c r="A37" s="1" t="s">
        <v>44</v>
      </c>
      <c r="H37" s="67"/>
      <c r="I37" s="67"/>
      <c r="J37" s="67"/>
      <c r="K37" s="67"/>
      <c r="L37" s="67"/>
      <c r="M37" s="68"/>
    </row>
    <row r="38" spans="1:13" ht="15" hidden="1">
      <c r="A38" s="1" t="s">
        <v>44</v>
      </c>
      <c r="H38" s="67"/>
      <c r="I38" s="67"/>
      <c r="J38" s="67"/>
      <c r="K38" s="67"/>
      <c r="L38" s="67"/>
      <c r="M38" s="68"/>
    </row>
    <row r="39" spans="1:13" ht="15" hidden="1">
      <c r="A39" s="1" t="s">
        <v>44</v>
      </c>
      <c r="D39" s="67"/>
      <c r="E39" s="67"/>
      <c r="F39" s="67"/>
      <c r="H39" s="67"/>
      <c r="I39" s="67"/>
      <c r="J39" s="67"/>
      <c r="K39" s="67"/>
      <c r="L39" s="67"/>
      <c r="M39" s="68"/>
    </row>
    <row r="40" spans="1:13" ht="15" hidden="1">
      <c r="A40" s="1" t="s">
        <v>44</v>
      </c>
      <c r="D40" s="109"/>
      <c r="E40" s="109"/>
      <c r="F40" s="109"/>
      <c r="H40" s="109"/>
      <c r="I40" s="109"/>
      <c r="J40" s="109"/>
      <c r="K40" s="109"/>
      <c r="L40" s="109"/>
      <c r="M40" s="69"/>
    </row>
    <row r="41" spans="1:13" ht="15" hidden="1">
      <c r="A41" s="1" t="s">
        <v>44</v>
      </c>
      <c r="D41" s="110" t="s">
        <v>45</v>
      </c>
      <c r="E41" s="110"/>
      <c r="F41" s="110"/>
      <c r="H41" s="111"/>
      <c r="I41" s="111"/>
      <c r="J41" s="111"/>
      <c r="K41" s="111"/>
      <c r="L41" s="111"/>
      <c r="M41" s="69"/>
    </row>
    <row r="42" ht="15" hidden="1">
      <c r="A42" s="1" t="s">
        <v>44</v>
      </c>
    </row>
    <row r="47" spans="4:8" ht="15">
      <c r="D47" s="87"/>
      <c r="E47" s="87"/>
      <c r="F47" s="87"/>
      <c r="G47" s="87"/>
      <c r="H47" s="87"/>
    </row>
    <row r="48" spans="4:6" ht="15">
      <c r="D48" s="3" t="s">
        <v>61</v>
      </c>
      <c r="F48" s="3" t="s">
        <v>62</v>
      </c>
    </row>
  </sheetData>
  <sheetProtection sheet="1" objects="1" scenarios="1"/>
  <mergeCells count="27">
    <mergeCell ref="Z20:AC20"/>
    <mergeCell ref="C1:S1"/>
    <mergeCell ref="M2:N2"/>
    <mergeCell ref="M3:N3"/>
    <mergeCell ref="C5:E5"/>
    <mergeCell ref="F5:G5"/>
    <mergeCell ref="I5:K5"/>
    <mergeCell ref="L5:S5"/>
    <mergeCell ref="C7:E7"/>
    <mergeCell ref="F7:G7"/>
    <mergeCell ref="O20:S20"/>
    <mergeCell ref="C9:E9"/>
    <mergeCell ref="F9:G9"/>
    <mergeCell ref="C11:E11"/>
    <mergeCell ref="M11:N11"/>
    <mergeCell ref="C13:E13"/>
    <mergeCell ref="M13:N13"/>
    <mergeCell ref="U20:Y20"/>
    <mergeCell ref="D40:F40"/>
    <mergeCell ref="H40:L40"/>
    <mergeCell ref="D41:F41"/>
    <mergeCell ref="H41:L41"/>
    <mergeCell ref="C14:E14"/>
    <mergeCell ref="M14:N14"/>
    <mergeCell ref="M15:N15"/>
    <mergeCell ref="C16:F16"/>
    <mergeCell ref="C20:N20"/>
  </mergeCells>
  <conditionalFormatting sqref="N22:N25 N33:N35">
    <cfRule type="cellIs" priority="111" dxfId="2" operator="lessThan" stopIfTrue="1">
      <formula>0</formula>
    </cfRule>
  </conditionalFormatting>
  <conditionalFormatting sqref="X22 X33:X35 X24">
    <cfRule type="cellIs" priority="112" dxfId="2" operator="notBetween" stopIfTrue="1">
      <formula>0</formula>
      <formula>V22</formula>
    </cfRule>
  </conditionalFormatting>
  <conditionalFormatting sqref="V22 V33:V35 V24">
    <cfRule type="cellIs" priority="113" dxfId="2" operator="notBetween" stopIfTrue="1">
      <formula>0</formula>
      <formula>R22</formula>
    </cfRule>
  </conditionalFormatting>
  <conditionalFormatting sqref="K22 K33:K34 K24">
    <cfRule type="cellIs" priority="114" dxfId="1" operator="between" stopIfTrue="1">
      <formula>0.01</formula>
      <formula>49.99</formula>
    </cfRule>
  </conditionalFormatting>
  <conditionalFormatting sqref="K23">
    <cfRule type="cellIs" priority="110" dxfId="1" operator="between" stopIfTrue="1">
      <formula>0.01</formula>
      <formula>49.99</formula>
    </cfRule>
  </conditionalFormatting>
  <conditionalFormatting sqref="D33:D34 D22:D24">
    <cfRule type="cellIs" priority="115" dxfId="0" operator="notBetween" stopIfTrue="1">
      <formula>$F$14</formula>
      <formula>$G$14</formula>
    </cfRule>
  </conditionalFormatting>
  <conditionalFormatting sqref="E17:E18 F14 C15:E15">
    <cfRule type="cellIs" priority="116" dxfId="0" operator="greaterThan" stopIfTrue="1">
      <formula>$G$14</formula>
    </cfRule>
  </conditionalFormatting>
  <conditionalFormatting sqref="F17:F18 F15 G14">
    <cfRule type="cellIs" priority="117" dxfId="0" operator="lessThan" stopIfTrue="1">
      <formula>$F$14</formula>
    </cfRule>
  </conditionalFormatting>
  <conditionalFormatting sqref="K25">
    <cfRule type="cellIs" priority="107" dxfId="1" operator="between" stopIfTrue="1">
      <formula>0.01</formula>
      <formula>49.99</formula>
    </cfRule>
  </conditionalFormatting>
  <conditionalFormatting sqref="D25">
    <cfRule type="cellIs" priority="108" dxfId="0" operator="notBetween" stopIfTrue="1">
      <formula>$F$14</formula>
      <formula>$G$14</formula>
    </cfRule>
  </conditionalFormatting>
  <conditionalFormatting sqref="K28">
    <cfRule type="cellIs" priority="92" dxfId="1" operator="between" stopIfTrue="1">
      <formula>0.01</formula>
      <formula>49.99</formula>
    </cfRule>
  </conditionalFormatting>
  <conditionalFormatting sqref="D28">
    <cfRule type="cellIs" priority="93" dxfId="0" operator="notBetween" stopIfTrue="1">
      <formula>$F$14</formula>
      <formula>$G$14</formula>
    </cfRule>
  </conditionalFormatting>
  <conditionalFormatting sqref="K26">
    <cfRule type="cellIs" priority="80" dxfId="1" operator="between" stopIfTrue="1">
      <formula>0.01</formula>
      <formula>49.99</formula>
    </cfRule>
  </conditionalFormatting>
  <conditionalFormatting sqref="D26">
    <cfRule type="cellIs" priority="81" dxfId="0" operator="notBetween" stopIfTrue="1">
      <formula>$F$14</formula>
      <formula>$G$14</formula>
    </cfRule>
  </conditionalFormatting>
  <conditionalFormatting sqref="K27">
    <cfRule type="cellIs" priority="39" dxfId="1" operator="between" stopIfTrue="1">
      <formula>0.01</formula>
      <formula>49.99</formula>
    </cfRule>
  </conditionalFormatting>
  <conditionalFormatting sqref="D27">
    <cfRule type="cellIs" priority="40" dxfId="0" operator="notBetween" stopIfTrue="1">
      <formula>$F$14</formula>
      <formula>$G$14</formula>
    </cfRule>
  </conditionalFormatting>
  <conditionalFormatting sqref="Z29">
    <cfRule type="expression" priority="19" dxfId="47" stopIfTrue="1">
      <formula>IF(AND(Z29&lt;&gt;#REF!),NOT(ISBLANK(Z29)))</formula>
    </cfRule>
  </conditionalFormatting>
  <conditionalFormatting sqref="Z30">
    <cfRule type="expression" priority="13" dxfId="47" stopIfTrue="1">
      <formula>IF(AND(Z30&lt;&gt;#REF!),NOT(ISBLANK(Z30)))</formula>
    </cfRule>
  </conditionalFormatting>
  <conditionalFormatting sqref="Z31">
    <cfRule type="expression" priority="7" dxfId="47" stopIfTrue="1">
      <formula>IF(AND(Z31&lt;&gt;#REF!),NOT(ISBLANK(Z31)))</formula>
    </cfRule>
  </conditionalFormatting>
  <conditionalFormatting sqref="Z32">
    <cfRule type="expression" priority="1" dxfId="47" stopIfTrue="1">
      <formula>IF(AND(Z32&lt;&gt;#REF!),NOT(ISBLANK(Z32)))</formula>
    </cfRule>
  </conditionalFormatting>
  <conditionalFormatting sqref="Z22:Z28 Z33:Z34">
    <cfRule type="expression" priority="26" dxfId="47" stopIfTrue="1">
      <formula>IF(AND(Z22&lt;&gt;#REF!),NOT(ISBLANK(Z22)))</formula>
    </cfRule>
  </conditionalFormatting>
  <conditionalFormatting sqref="N29">
    <cfRule type="cellIs" priority="20" dxfId="2" operator="lessThan" stopIfTrue="1">
      <formula>0</formula>
    </cfRule>
  </conditionalFormatting>
  <conditionalFormatting sqref="X29">
    <cfRule type="cellIs" priority="21" dxfId="2" operator="notBetween" stopIfTrue="1">
      <formula>0</formula>
      <formula>V29</formula>
    </cfRule>
  </conditionalFormatting>
  <conditionalFormatting sqref="V29">
    <cfRule type="cellIs" priority="22" dxfId="2" operator="notBetween" stopIfTrue="1">
      <formula>0</formula>
      <formula>R29</formula>
    </cfRule>
  </conditionalFormatting>
  <conditionalFormatting sqref="K29">
    <cfRule type="cellIs" priority="23" dxfId="1" operator="between" stopIfTrue="1">
      <formula>0.01</formula>
      <formula>49.99</formula>
    </cfRule>
  </conditionalFormatting>
  <conditionalFormatting sqref="D29">
    <cfRule type="cellIs" priority="24" dxfId="0" operator="notBetween" stopIfTrue="1">
      <formula>$F$14</formula>
      <formula>$G$14</formula>
    </cfRule>
  </conditionalFormatting>
  <conditionalFormatting sqref="N30">
    <cfRule type="cellIs" priority="14" dxfId="2" operator="lessThan" stopIfTrue="1">
      <formula>0</formula>
    </cfRule>
  </conditionalFormatting>
  <conditionalFormatting sqref="X30">
    <cfRule type="cellIs" priority="15" dxfId="2" operator="notBetween" stopIfTrue="1">
      <formula>0</formula>
      <formula>V30</formula>
    </cfRule>
  </conditionalFormatting>
  <conditionalFormatting sqref="V30">
    <cfRule type="cellIs" priority="16" dxfId="2" operator="notBetween" stopIfTrue="1">
      <formula>0</formula>
      <formula>R30</formula>
    </cfRule>
  </conditionalFormatting>
  <conditionalFormatting sqref="K30">
    <cfRule type="cellIs" priority="17" dxfId="1" operator="between" stopIfTrue="1">
      <formula>0.01</formula>
      <formula>49.99</formula>
    </cfRule>
  </conditionalFormatting>
  <conditionalFormatting sqref="D30">
    <cfRule type="cellIs" priority="18" dxfId="0" operator="notBetween" stopIfTrue="1">
      <formula>$F$14</formula>
      <formula>$G$14</formula>
    </cfRule>
  </conditionalFormatting>
  <conditionalFormatting sqref="N31">
    <cfRule type="cellIs" priority="8" dxfId="2" operator="lessThan" stopIfTrue="1">
      <formula>0</formula>
    </cfRule>
  </conditionalFormatting>
  <conditionalFormatting sqref="X31">
    <cfRule type="cellIs" priority="9" dxfId="2" operator="notBetween" stopIfTrue="1">
      <formula>0</formula>
      <formula>V31</formula>
    </cfRule>
  </conditionalFormatting>
  <conditionalFormatting sqref="V31">
    <cfRule type="cellIs" priority="10" dxfId="2" operator="notBetween" stopIfTrue="1">
      <formula>0</formula>
      <formula>R31</formula>
    </cfRule>
  </conditionalFormatting>
  <conditionalFormatting sqref="K31">
    <cfRule type="cellIs" priority="11" dxfId="1" operator="between" stopIfTrue="1">
      <formula>0.01</formula>
      <formula>49.99</formula>
    </cfRule>
  </conditionalFormatting>
  <conditionalFormatting sqref="D31">
    <cfRule type="cellIs" priority="12" dxfId="0" operator="notBetween" stopIfTrue="1">
      <formula>$F$14</formula>
      <formula>$G$14</formula>
    </cfRule>
  </conditionalFormatting>
  <conditionalFormatting sqref="N32">
    <cfRule type="cellIs" priority="2" dxfId="2" operator="lessThan" stopIfTrue="1">
      <formula>0</formula>
    </cfRule>
  </conditionalFormatting>
  <conditionalFormatting sqref="X32">
    <cfRule type="cellIs" priority="3" dxfId="2" operator="notBetween" stopIfTrue="1">
      <formula>0</formula>
      <formula>V32</formula>
    </cfRule>
  </conditionalFormatting>
  <conditionalFormatting sqref="V32">
    <cfRule type="cellIs" priority="4" dxfId="2" operator="notBetween" stopIfTrue="1">
      <formula>0</formula>
      <formula>R32</formula>
    </cfRule>
  </conditionalFormatting>
  <conditionalFormatting sqref="K32">
    <cfRule type="cellIs" priority="5" dxfId="1" operator="between" stopIfTrue="1">
      <formula>0.01</formula>
      <formula>49.99</formula>
    </cfRule>
  </conditionalFormatting>
  <conditionalFormatting sqref="D32">
    <cfRule type="cellIs" priority="6" dxfId="0" operator="notBetween" stopIfTrue="1">
      <formula>$F$14</formula>
      <formula>$G$14</formula>
    </cfRule>
  </conditionalFormatting>
  <dataValidations count="4">
    <dataValidation allowBlank="1" showInputMessage="1" showErrorMessage="1" sqref="G11"/>
    <dataValidation showInputMessage="1" showErrorMessage="1" sqref="F11"/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2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InvestSachkosten2">
    <pageSetUpPr fitToPage="1"/>
  </sheetPr>
  <dimension ref="A1:AC48"/>
  <sheetViews>
    <sheetView showGridLines="0" zoomScalePageLayoutView="0" workbookViewId="0" topLeftCell="C1">
      <selection activeCell="C32" sqref="C32"/>
    </sheetView>
  </sheetViews>
  <sheetFormatPr defaultColWidth="12.57421875" defaultRowHeight="12.75"/>
  <cols>
    <col min="1" max="1" width="11.421875" style="3" hidden="1" customWidth="1"/>
    <col min="2" max="2" width="10.00390625" style="3" hidden="1" customWidth="1"/>
    <col min="3" max="3" width="5.421875" style="3" customWidth="1"/>
    <col min="4" max="4" width="11.7109375" style="3" customWidth="1"/>
    <col min="5" max="5" width="13.57421875" style="3" customWidth="1"/>
    <col min="6" max="7" width="17.7109375" style="3" customWidth="1"/>
    <col min="8" max="9" width="11.7109375" style="3" customWidth="1"/>
    <col min="10" max="10" width="6.421875" style="3" customWidth="1"/>
    <col min="11" max="11" width="11.7109375" style="3" customWidth="1"/>
    <col min="12" max="12" width="12.140625" style="3" customWidth="1"/>
    <col min="13" max="13" width="7.140625" style="3" customWidth="1"/>
    <col min="14" max="14" width="12.7109375" style="3" customWidth="1"/>
    <col min="15" max="17" width="12.140625" style="3" customWidth="1"/>
    <col min="18" max="18" width="12.7109375" style="3" customWidth="1"/>
    <col min="19" max="19" width="14.140625" style="3" customWidth="1"/>
    <col min="20" max="20" width="25.7109375" style="3" customWidth="1"/>
    <col min="21" max="21" width="17.140625" style="3" customWidth="1"/>
    <col min="22" max="22" width="14.00390625" style="3" customWidth="1"/>
    <col min="23" max="24" width="17.140625" style="3" customWidth="1"/>
    <col min="25" max="25" width="28.57421875" style="3" customWidth="1"/>
    <col min="26" max="28" width="17.140625" style="3" customWidth="1"/>
    <col min="29" max="29" width="28.57421875" style="3" customWidth="1"/>
    <col min="30" max="16384" width="12.57421875" style="3" customWidth="1"/>
  </cols>
  <sheetData>
    <row r="1" spans="1:19" ht="21.75" customHeight="1">
      <c r="A1" s="1" t="s">
        <v>0</v>
      </c>
      <c r="B1" s="1" t="s">
        <v>1</v>
      </c>
      <c r="C1" s="140" t="s">
        <v>66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4" ht="21.75" customHeight="1" hidden="1">
      <c r="A2" s="1" t="s">
        <v>0</v>
      </c>
      <c r="B2" s="1" t="s">
        <v>2</v>
      </c>
      <c r="C2" s="2" t="s">
        <v>3</v>
      </c>
      <c r="D2" s="2"/>
      <c r="E2" s="2"/>
      <c r="F2" s="2"/>
      <c r="G2" s="2"/>
      <c r="H2" s="2"/>
      <c r="I2" s="2"/>
      <c r="J2" s="2"/>
      <c r="K2" s="2"/>
      <c r="L2" s="2"/>
      <c r="M2" s="141"/>
      <c r="N2" s="141"/>
    </row>
    <row r="3" spans="1:14" ht="21.75" customHeight="1" hidden="1">
      <c r="A3" s="1" t="s">
        <v>0</v>
      </c>
      <c r="B3" s="1" t="s">
        <v>4</v>
      </c>
      <c r="C3" s="2" t="s">
        <v>5</v>
      </c>
      <c r="D3" s="2"/>
      <c r="E3" s="2"/>
      <c r="F3" s="2"/>
      <c r="G3" s="2"/>
      <c r="H3" s="2"/>
      <c r="I3" s="2"/>
      <c r="J3" s="2"/>
      <c r="K3" s="2"/>
      <c r="L3" s="2"/>
      <c r="M3" s="141"/>
      <c r="N3" s="141"/>
    </row>
    <row r="4" ht="15">
      <c r="A4" s="1" t="s">
        <v>6</v>
      </c>
    </row>
    <row r="5" spans="1:19" ht="16.5" customHeight="1">
      <c r="A5" s="1" t="s">
        <v>6</v>
      </c>
      <c r="C5" s="127" t="s">
        <v>7</v>
      </c>
      <c r="D5" s="128"/>
      <c r="E5" s="128"/>
      <c r="F5" s="142">
        <f>Investitionskosten_baulich!F5</f>
        <v>0</v>
      </c>
      <c r="G5" s="143"/>
      <c r="I5" s="127" t="s">
        <v>63</v>
      </c>
      <c r="J5" s="128"/>
      <c r="K5" s="128"/>
      <c r="L5" s="144">
        <f>Investitionskosten_baulich!L5</f>
        <v>0</v>
      </c>
      <c r="M5" s="144"/>
      <c r="N5" s="144"/>
      <c r="O5" s="144"/>
      <c r="P5" s="144"/>
      <c r="Q5" s="144"/>
      <c r="R5" s="144"/>
      <c r="S5" s="145"/>
    </row>
    <row r="6" spans="1:6" ht="6.75" customHeight="1">
      <c r="A6" s="1"/>
      <c r="C6" s="4"/>
      <c r="D6" s="4"/>
      <c r="E6" s="4"/>
      <c r="F6" s="4"/>
    </row>
    <row r="7" spans="1:18" ht="16.5" customHeight="1">
      <c r="A7" s="1" t="s">
        <v>6</v>
      </c>
      <c r="C7" s="127" t="s">
        <v>8</v>
      </c>
      <c r="D7" s="128"/>
      <c r="E7" s="128"/>
      <c r="F7" s="129">
        <f>Investitionskosten_baulich!F7</f>
        <v>0</v>
      </c>
      <c r="G7" s="130"/>
      <c r="M7" s="89"/>
      <c r="N7" s="89"/>
      <c r="O7" s="89"/>
      <c r="P7" s="89"/>
      <c r="Q7" s="89"/>
      <c r="R7" s="89"/>
    </row>
    <row r="8" spans="1:18" ht="6.75" customHeight="1">
      <c r="A8" s="1" t="s">
        <v>6</v>
      </c>
      <c r="C8" s="4"/>
      <c r="D8" s="4"/>
      <c r="E8" s="5"/>
      <c r="F8" s="5"/>
      <c r="I8" s="73"/>
      <c r="J8" s="73"/>
      <c r="K8" s="73"/>
      <c r="L8" s="73"/>
      <c r="M8" s="73"/>
      <c r="N8" s="73"/>
      <c r="O8" s="73"/>
      <c r="P8" s="73"/>
      <c r="Q8" s="73"/>
      <c r="R8" s="89"/>
    </row>
    <row r="9" spans="1:7" ht="16.5" customHeight="1">
      <c r="A9" s="1" t="s">
        <v>6</v>
      </c>
      <c r="C9" s="127" t="s">
        <v>9</v>
      </c>
      <c r="D9" s="128"/>
      <c r="E9" s="128"/>
      <c r="F9" s="129">
        <f>Investitionskosten_baulich!F9</f>
        <v>0</v>
      </c>
      <c r="G9" s="130"/>
    </row>
    <row r="10" spans="1:18" ht="6.75" customHeight="1">
      <c r="A10" s="1" t="s">
        <v>6</v>
      </c>
      <c r="C10" s="4"/>
      <c r="D10" s="4"/>
      <c r="E10" s="5"/>
      <c r="F10" s="5"/>
      <c r="I10" s="73"/>
      <c r="J10" s="73"/>
      <c r="K10" s="73"/>
      <c r="L10" s="73"/>
      <c r="M10" s="73"/>
      <c r="N10" s="73"/>
      <c r="O10" s="73"/>
      <c r="P10" s="73"/>
      <c r="Q10" s="73"/>
      <c r="R10" s="89"/>
    </row>
    <row r="11" spans="1:18" ht="16.5" customHeight="1">
      <c r="A11" s="1" t="s">
        <v>6</v>
      </c>
      <c r="C11" s="127" t="s">
        <v>10</v>
      </c>
      <c r="D11" s="128"/>
      <c r="E11" s="131"/>
      <c r="F11" s="6" t="s">
        <v>11</v>
      </c>
      <c r="G11" s="6" t="s">
        <v>11</v>
      </c>
      <c r="I11" s="73"/>
      <c r="J11" s="73"/>
      <c r="K11" s="73"/>
      <c r="L11" s="73"/>
      <c r="M11" s="132"/>
      <c r="N11" s="132"/>
      <c r="O11" s="73"/>
      <c r="P11" s="73"/>
      <c r="Q11" s="73"/>
      <c r="R11" s="89"/>
    </row>
    <row r="12" spans="1:18" ht="6.75" customHeight="1">
      <c r="A12" s="1" t="s">
        <v>6</v>
      </c>
      <c r="B12" s="7"/>
      <c r="C12" s="4"/>
      <c r="D12" s="4"/>
      <c r="E12" s="4"/>
      <c r="F12" s="4"/>
      <c r="I12" s="73"/>
      <c r="J12" s="73"/>
      <c r="K12" s="73"/>
      <c r="L12" s="73"/>
      <c r="M12" s="73"/>
      <c r="N12" s="73"/>
      <c r="O12" s="73"/>
      <c r="P12" s="73"/>
      <c r="Q12" s="73"/>
      <c r="R12" s="89"/>
    </row>
    <row r="13" spans="1:18" ht="16.5" customHeight="1">
      <c r="A13" s="1" t="s">
        <v>6</v>
      </c>
      <c r="C13" s="133" t="s">
        <v>12</v>
      </c>
      <c r="D13" s="134"/>
      <c r="E13" s="135"/>
      <c r="F13" s="8" t="s">
        <v>13</v>
      </c>
      <c r="G13" s="8" t="s">
        <v>14</v>
      </c>
      <c r="I13" s="73"/>
      <c r="J13" s="73"/>
      <c r="K13" s="90"/>
      <c r="L13" s="73"/>
      <c r="M13" s="146"/>
      <c r="N13" s="146"/>
      <c r="O13" s="73"/>
      <c r="P13" s="73"/>
      <c r="Q13" s="73"/>
      <c r="R13" s="89"/>
    </row>
    <row r="14" spans="1:18" ht="16.5" customHeight="1">
      <c r="A14" s="1" t="s">
        <v>6</v>
      </c>
      <c r="C14" s="112" t="s">
        <v>67</v>
      </c>
      <c r="D14" s="113"/>
      <c r="E14" s="114"/>
      <c r="F14" s="9">
        <f>Investitionskosten_baulich!InvMat_SupportPeriodStartCell</f>
        <v>0</v>
      </c>
      <c r="G14" s="10">
        <f>Investitionskosten_baulich!InvMat_SupportPeriodEndCell</f>
        <v>0</v>
      </c>
      <c r="I14" s="73"/>
      <c r="J14" s="73"/>
      <c r="K14" s="90"/>
      <c r="L14" s="73"/>
      <c r="M14" s="146"/>
      <c r="N14" s="146"/>
      <c r="O14" s="73"/>
      <c r="P14" s="73"/>
      <c r="Q14" s="73"/>
      <c r="R14" s="89"/>
    </row>
    <row r="15" spans="1:18" ht="16.5" customHeight="1">
      <c r="A15" s="1" t="s">
        <v>6</v>
      </c>
      <c r="C15" s="13"/>
      <c r="D15" s="13"/>
      <c r="E15" s="13"/>
      <c r="F15" s="14"/>
      <c r="G15" s="84"/>
      <c r="I15" s="89"/>
      <c r="J15" s="89"/>
      <c r="K15" s="89"/>
      <c r="L15" s="91"/>
      <c r="M15" s="147"/>
      <c r="N15" s="148"/>
      <c r="O15" s="89"/>
      <c r="P15" s="89"/>
      <c r="Q15" s="89"/>
      <c r="R15" s="89"/>
    </row>
    <row r="16" spans="1:7" ht="18.75" customHeight="1" hidden="1">
      <c r="A16" s="1" t="s">
        <v>6</v>
      </c>
      <c r="C16" s="118" t="s">
        <v>15</v>
      </c>
      <c r="D16" s="119"/>
      <c r="E16" s="119"/>
      <c r="F16" s="120"/>
      <c r="G16" s="84"/>
    </row>
    <row r="17" spans="1:7" ht="24.75" customHeight="1" hidden="1" thickBot="1">
      <c r="A17" s="1" t="s">
        <v>6</v>
      </c>
      <c r="C17" s="11"/>
      <c r="D17" s="12"/>
      <c r="E17" s="85"/>
      <c r="F17" s="86"/>
      <c r="G17" s="84"/>
    </row>
    <row r="18" spans="1:7" ht="16.5" customHeight="1" thickBot="1">
      <c r="A18" s="1" t="s">
        <v>6</v>
      </c>
      <c r="C18" s="84"/>
      <c r="D18" s="84"/>
      <c r="E18" s="13"/>
      <c r="F18" s="14"/>
      <c r="G18" s="84"/>
    </row>
    <row r="19" spans="1:25" ht="15.75" hidden="1" thickBot="1">
      <c r="A19" s="1" t="s">
        <v>16</v>
      </c>
      <c r="B19" s="1" t="s">
        <v>16</v>
      </c>
      <c r="C19" s="1" t="s">
        <v>6</v>
      </c>
      <c r="D19" s="1" t="s">
        <v>6</v>
      </c>
      <c r="E19" s="15" t="s">
        <v>6</v>
      </c>
      <c r="F19" s="3" t="s">
        <v>6</v>
      </c>
      <c r="G19" s="1" t="s">
        <v>17</v>
      </c>
      <c r="H19" s="1" t="s">
        <v>17</v>
      </c>
      <c r="I19" s="3" t="s">
        <v>6</v>
      </c>
      <c r="K19" s="3" t="s">
        <v>6</v>
      </c>
      <c r="L19" s="1" t="s">
        <v>17</v>
      </c>
      <c r="M19" s="1" t="s">
        <v>17</v>
      </c>
      <c r="N19" s="1" t="s">
        <v>6</v>
      </c>
      <c r="O19" s="1" t="s">
        <v>18</v>
      </c>
      <c r="P19" s="1"/>
      <c r="Q19" s="1" t="s">
        <v>18</v>
      </c>
      <c r="R19" s="1" t="s">
        <v>19</v>
      </c>
      <c r="S19" s="1" t="s">
        <v>19</v>
      </c>
      <c r="T19" s="1" t="s">
        <v>20</v>
      </c>
      <c r="U19" s="1" t="s">
        <v>20</v>
      </c>
      <c r="V19" s="1" t="s">
        <v>20</v>
      </c>
      <c r="W19" s="1" t="s">
        <v>20</v>
      </c>
      <c r="X19" s="1" t="s">
        <v>21</v>
      </c>
      <c r="Y19" s="1" t="s">
        <v>21</v>
      </c>
    </row>
    <row r="20" spans="1:29" ht="22.5" customHeight="1" thickBot="1">
      <c r="A20" s="1" t="s">
        <v>6</v>
      </c>
      <c r="C20" s="121" t="s">
        <v>22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  <c r="O20" s="124" t="s">
        <v>50</v>
      </c>
      <c r="P20" s="125"/>
      <c r="Q20" s="125"/>
      <c r="R20" s="125"/>
      <c r="S20" s="126"/>
      <c r="T20" s="16" t="s">
        <v>23</v>
      </c>
      <c r="U20" s="106" t="s">
        <v>24</v>
      </c>
      <c r="V20" s="107"/>
      <c r="W20" s="107"/>
      <c r="X20" s="107"/>
      <c r="Y20" s="108"/>
      <c r="Z20" s="137" t="s">
        <v>50</v>
      </c>
      <c r="AA20" s="138"/>
      <c r="AB20" s="138"/>
      <c r="AC20" s="139"/>
    </row>
    <row r="21" spans="1:29" ht="57.75" customHeight="1" thickBot="1">
      <c r="A21" s="1" t="s">
        <v>6</v>
      </c>
      <c r="C21" s="71" t="s">
        <v>48</v>
      </c>
      <c r="D21" s="72" t="s">
        <v>25</v>
      </c>
      <c r="E21" s="17" t="s">
        <v>53</v>
      </c>
      <c r="F21" s="72" t="s">
        <v>26</v>
      </c>
      <c r="G21" s="17" t="s">
        <v>49</v>
      </c>
      <c r="H21" s="17" t="s">
        <v>27</v>
      </c>
      <c r="I21" s="17" t="s">
        <v>46</v>
      </c>
      <c r="J21" s="17" t="s">
        <v>51</v>
      </c>
      <c r="K21" s="17" t="s">
        <v>47</v>
      </c>
      <c r="L21" s="17" t="s">
        <v>28</v>
      </c>
      <c r="M21" s="17" t="s">
        <v>29</v>
      </c>
      <c r="N21" s="18" t="s">
        <v>30</v>
      </c>
      <c r="O21" s="70" t="s">
        <v>64</v>
      </c>
      <c r="P21" s="19" t="s">
        <v>65</v>
      </c>
      <c r="Q21" s="70" t="s">
        <v>52</v>
      </c>
      <c r="R21" s="19" t="s">
        <v>31</v>
      </c>
      <c r="S21" s="18" t="s">
        <v>32</v>
      </c>
      <c r="T21" s="20" t="s">
        <v>33</v>
      </c>
      <c r="U21" s="21" t="s">
        <v>34</v>
      </c>
      <c r="V21" s="22" t="s">
        <v>35</v>
      </c>
      <c r="W21" s="22" t="s">
        <v>36</v>
      </c>
      <c r="X21" s="22" t="s">
        <v>37</v>
      </c>
      <c r="Y21" s="23" t="s">
        <v>38</v>
      </c>
      <c r="Z21" s="92" t="s">
        <v>70</v>
      </c>
      <c r="AA21" s="92" t="s">
        <v>71</v>
      </c>
      <c r="AB21" s="92" t="s">
        <v>72</v>
      </c>
      <c r="AC21" s="93" t="s">
        <v>73</v>
      </c>
    </row>
    <row r="22" spans="1:29" s="24" customFormat="1" ht="18" customHeight="1" hidden="1">
      <c r="A22" s="1" t="s">
        <v>16</v>
      </c>
      <c r="B22" s="24" t="s">
        <v>39</v>
      </c>
      <c r="C22" s="25">
        <v>0</v>
      </c>
      <c r="D22" s="26"/>
      <c r="E22" s="27" t="s">
        <v>40</v>
      </c>
      <c r="F22" s="27" t="s">
        <v>40</v>
      </c>
      <c r="G22" s="27" t="s">
        <v>40</v>
      </c>
      <c r="H22" s="26"/>
      <c r="I22" s="28"/>
      <c r="J22" s="29"/>
      <c r="K22" s="28">
        <f aca="true" t="shared" si="0" ref="K22:K34">IF(OR(ISBLANK(I22),ISBLANK(J22)),0,I22/(1+J22))</f>
        <v>0</v>
      </c>
      <c r="L22" s="28"/>
      <c r="M22" s="30"/>
      <c r="N22" s="31">
        <f>(K22-L22)*(1-M22)</f>
        <v>0</v>
      </c>
      <c r="O22" s="32"/>
      <c r="P22" s="33">
        <f>L22-M22-O22</f>
        <v>0</v>
      </c>
      <c r="Q22" s="34"/>
      <c r="R22" s="33">
        <f aca="true" t="shared" si="1" ref="R22:R34">N22-O22-Q22</f>
        <v>0</v>
      </c>
      <c r="S22" s="35"/>
      <c r="T22" s="36"/>
      <c r="U22" s="32"/>
      <c r="V22" s="33">
        <f aca="true" t="shared" si="2" ref="V22:V34">R22-U22</f>
        <v>0</v>
      </c>
      <c r="W22" s="34"/>
      <c r="X22" s="33">
        <f aca="true" t="shared" si="3" ref="X22:X34">R22-U22-W22</f>
        <v>0</v>
      </c>
      <c r="Y22" s="35"/>
      <c r="Z22" s="94">
        <f aca="true" t="shared" si="4" ref="Z22:Z28">X22</f>
        <v>0</v>
      </c>
      <c r="AA22" s="95"/>
      <c r="AB22" s="96">
        <f aca="true" t="shared" si="5" ref="AB22:AB28">Z22*AA22</f>
        <v>0</v>
      </c>
      <c r="AC22" s="97"/>
    </row>
    <row r="23" spans="1:29" s="24" customFormat="1" ht="18" customHeight="1">
      <c r="A23" s="1" t="s">
        <v>6</v>
      </c>
      <c r="B23" s="24" t="s">
        <v>41</v>
      </c>
      <c r="C23" s="37">
        <f aca="true" t="shared" si="6" ref="C23:C34">C22+1</f>
        <v>1</v>
      </c>
      <c r="D23" s="38"/>
      <c r="E23" s="39"/>
      <c r="F23" s="40"/>
      <c r="G23" s="40"/>
      <c r="H23" s="38"/>
      <c r="I23" s="41"/>
      <c r="J23" s="29"/>
      <c r="K23" s="28">
        <f t="shared" si="0"/>
        <v>0</v>
      </c>
      <c r="L23" s="41"/>
      <c r="M23" s="42"/>
      <c r="N23" s="31">
        <f>(K23-L23)*(1-M23)</f>
        <v>0</v>
      </c>
      <c r="O23" s="43"/>
      <c r="P23" s="44">
        <f>N23-O23</f>
        <v>0</v>
      </c>
      <c r="Q23" s="45"/>
      <c r="R23" s="44">
        <f t="shared" si="1"/>
        <v>0</v>
      </c>
      <c r="S23" s="46"/>
      <c r="T23" s="47"/>
      <c r="U23" s="43"/>
      <c r="V23" s="33">
        <f t="shared" si="2"/>
        <v>0</v>
      </c>
      <c r="W23" s="45"/>
      <c r="X23" s="33">
        <f t="shared" si="3"/>
        <v>0</v>
      </c>
      <c r="Y23" s="46"/>
      <c r="Z23" s="94">
        <f t="shared" si="4"/>
        <v>0</v>
      </c>
      <c r="AA23" s="98"/>
      <c r="AB23" s="99">
        <f t="shared" si="5"/>
        <v>0</v>
      </c>
      <c r="AC23" s="100"/>
    </row>
    <row r="24" spans="1:29" s="24" customFormat="1" ht="18" customHeight="1">
      <c r="A24" s="1" t="s">
        <v>6</v>
      </c>
      <c r="B24" s="24" t="s">
        <v>41</v>
      </c>
      <c r="C24" s="37">
        <f t="shared" si="6"/>
        <v>2</v>
      </c>
      <c r="D24" s="38"/>
      <c r="E24" s="39"/>
      <c r="F24" s="40"/>
      <c r="G24" s="40"/>
      <c r="H24" s="38"/>
      <c r="I24" s="41"/>
      <c r="J24" s="29"/>
      <c r="K24" s="28">
        <f t="shared" si="0"/>
        <v>0</v>
      </c>
      <c r="L24" s="41"/>
      <c r="M24" s="42"/>
      <c r="N24" s="31">
        <f>(K24-L24)*(1-M24)</f>
        <v>0</v>
      </c>
      <c r="O24" s="43"/>
      <c r="P24" s="44">
        <f aca="true" t="shared" si="7" ref="P24:P34">N24-O24</f>
        <v>0</v>
      </c>
      <c r="Q24" s="45"/>
      <c r="R24" s="44">
        <f t="shared" si="1"/>
        <v>0</v>
      </c>
      <c r="S24" s="46"/>
      <c r="T24" s="47"/>
      <c r="U24" s="43"/>
      <c r="V24" s="33">
        <f t="shared" si="2"/>
        <v>0</v>
      </c>
      <c r="W24" s="45"/>
      <c r="X24" s="33">
        <f t="shared" si="3"/>
        <v>0</v>
      </c>
      <c r="Y24" s="46"/>
      <c r="Z24" s="94">
        <f t="shared" si="4"/>
        <v>0</v>
      </c>
      <c r="AA24" s="98"/>
      <c r="AB24" s="99">
        <f t="shared" si="5"/>
        <v>0</v>
      </c>
      <c r="AC24" s="100"/>
    </row>
    <row r="25" spans="1:29" s="24" customFormat="1" ht="18" customHeight="1">
      <c r="A25" s="1" t="s">
        <v>6</v>
      </c>
      <c r="B25" s="24" t="s">
        <v>41</v>
      </c>
      <c r="C25" s="37">
        <f t="shared" si="6"/>
        <v>3</v>
      </c>
      <c r="D25" s="38"/>
      <c r="E25" s="39"/>
      <c r="F25" s="40"/>
      <c r="G25" s="40"/>
      <c r="H25" s="38"/>
      <c r="I25" s="41"/>
      <c r="J25" s="29"/>
      <c r="K25" s="28">
        <f t="shared" si="0"/>
        <v>0</v>
      </c>
      <c r="L25" s="41"/>
      <c r="M25" s="42"/>
      <c r="N25" s="31">
        <f aca="true" t="shared" si="8" ref="N25:N34">(K25-L25)*(1-M25)</f>
        <v>0</v>
      </c>
      <c r="O25" s="43"/>
      <c r="P25" s="44">
        <f t="shared" si="7"/>
        <v>0</v>
      </c>
      <c r="Q25" s="45"/>
      <c r="R25" s="44">
        <f t="shared" si="1"/>
        <v>0</v>
      </c>
      <c r="S25" s="46"/>
      <c r="T25" s="47"/>
      <c r="U25" s="43"/>
      <c r="V25" s="33">
        <f t="shared" si="2"/>
        <v>0</v>
      </c>
      <c r="W25" s="45"/>
      <c r="X25" s="33">
        <f t="shared" si="3"/>
        <v>0</v>
      </c>
      <c r="Y25" s="46"/>
      <c r="Z25" s="94">
        <f t="shared" si="4"/>
        <v>0</v>
      </c>
      <c r="AA25" s="98"/>
      <c r="AB25" s="99">
        <f t="shared" si="5"/>
        <v>0</v>
      </c>
      <c r="AC25" s="100"/>
    </row>
    <row r="26" spans="1:29" s="24" customFormat="1" ht="18" customHeight="1">
      <c r="A26" s="1" t="s">
        <v>6</v>
      </c>
      <c r="B26" s="24" t="s">
        <v>41</v>
      </c>
      <c r="C26" s="37">
        <f>C25+1</f>
        <v>4</v>
      </c>
      <c r="D26" s="38"/>
      <c r="E26" s="39"/>
      <c r="F26" s="40"/>
      <c r="G26" s="40"/>
      <c r="H26" s="38"/>
      <c r="I26" s="41"/>
      <c r="J26" s="29"/>
      <c r="K26" s="28">
        <f>IF(OR(ISBLANK(I26),ISBLANK(J26)),0,I26/(1+J26))</f>
        <v>0</v>
      </c>
      <c r="L26" s="41"/>
      <c r="M26" s="42"/>
      <c r="N26" s="31">
        <f>(K26-L26)*(1-M26)</f>
        <v>0</v>
      </c>
      <c r="O26" s="43"/>
      <c r="P26" s="44">
        <f t="shared" si="7"/>
        <v>0</v>
      </c>
      <c r="Q26" s="45"/>
      <c r="R26" s="44">
        <f t="shared" si="1"/>
        <v>0</v>
      </c>
      <c r="S26" s="46"/>
      <c r="T26" s="47"/>
      <c r="U26" s="43"/>
      <c r="V26" s="33">
        <f>R26-U26</f>
        <v>0</v>
      </c>
      <c r="W26" s="45"/>
      <c r="X26" s="33">
        <f>R26-U26-W26</f>
        <v>0</v>
      </c>
      <c r="Y26" s="46"/>
      <c r="Z26" s="94">
        <f t="shared" si="4"/>
        <v>0</v>
      </c>
      <c r="AA26" s="98"/>
      <c r="AB26" s="99">
        <f t="shared" si="5"/>
        <v>0</v>
      </c>
      <c r="AC26" s="100"/>
    </row>
    <row r="27" spans="1:29" s="24" customFormat="1" ht="18" customHeight="1">
      <c r="A27" s="1" t="s">
        <v>6</v>
      </c>
      <c r="B27" s="24" t="s">
        <v>41</v>
      </c>
      <c r="C27" s="37">
        <f>C26+1</f>
        <v>5</v>
      </c>
      <c r="D27" s="38"/>
      <c r="E27" s="39"/>
      <c r="F27" s="40"/>
      <c r="G27" s="40"/>
      <c r="H27" s="38"/>
      <c r="I27" s="41"/>
      <c r="J27" s="29"/>
      <c r="K27" s="28">
        <f t="shared" si="0"/>
        <v>0</v>
      </c>
      <c r="L27" s="41"/>
      <c r="M27" s="42"/>
      <c r="N27" s="31">
        <f>(K27-L27)*(1-M27)</f>
        <v>0</v>
      </c>
      <c r="O27" s="43"/>
      <c r="P27" s="44">
        <f t="shared" si="7"/>
        <v>0</v>
      </c>
      <c r="Q27" s="45"/>
      <c r="R27" s="44">
        <f t="shared" si="1"/>
        <v>0</v>
      </c>
      <c r="S27" s="46"/>
      <c r="T27" s="47"/>
      <c r="U27" s="43"/>
      <c r="V27" s="33">
        <f t="shared" si="2"/>
        <v>0</v>
      </c>
      <c r="W27" s="45"/>
      <c r="X27" s="33">
        <f t="shared" si="3"/>
        <v>0</v>
      </c>
      <c r="Y27" s="46"/>
      <c r="Z27" s="94">
        <f t="shared" si="4"/>
        <v>0</v>
      </c>
      <c r="AA27" s="98"/>
      <c r="AB27" s="99">
        <f t="shared" si="5"/>
        <v>0</v>
      </c>
      <c r="AC27" s="100"/>
    </row>
    <row r="28" spans="1:29" s="24" customFormat="1" ht="18" customHeight="1">
      <c r="A28" s="1" t="s">
        <v>6</v>
      </c>
      <c r="B28" s="24" t="s">
        <v>41</v>
      </c>
      <c r="C28" s="37">
        <f t="shared" si="6"/>
        <v>6</v>
      </c>
      <c r="D28" s="38"/>
      <c r="E28" s="39"/>
      <c r="F28" s="40"/>
      <c r="G28" s="40"/>
      <c r="H28" s="38"/>
      <c r="I28" s="41"/>
      <c r="J28" s="29"/>
      <c r="K28" s="28">
        <f t="shared" si="0"/>
        <v>0</v>
      </c>
      <c r="L28" s="41"/>
      <c r="M28" s="42"/>
      <c r="N28" s="31">
        <f t="shared" si="8"/>
        <v>0</v>
      </c>
      <c r="O28" s="43"/>
      <c r="P28" s="44">
        <f t="shared" si="7"/>
        <v>0</v>
      </c>
      <c r="Q28" s="45"/>
      <c r="R28" s="44">
        <f t="shared" si="1"/>
        <v>0</v>
      </c>
      <c r="S28" s="46"/>
      <c r="T28" s="47"/>
      <c r="U28" s="43"/>
      <c r="V28" s="33">
        <f t="shared" si="2"/>
        <v>0</v>
      </c>
      <c r="W28" s="45"/>
      <c r="X28" s="33">
        <f t="shared" si="3"/>
        <v>0</v>
      </c>
      <c r="Y28" s="46"/>
      <c r="Z28" s="94">
        <f t="shared" si="4"/>
        <v>0</v>
      </c>
      <c r="AA28" s="98"/>
      <c r="AB28" s="99">
        <f t="shared" si="5"/>
        <v>0</v>
      </c>
      <c r="AC28" s="100"/>
    </row>
    <row r="29" spans="1:29" s="24" customFormat="1" ht="18" customHeight="1">
      <c r="A29" s="1" t="s">
        <v>6</v>
      </c>
      <c r="B29" s="24" t="s">
        <v>41</v>
      </c>
      <c r="C29" s="37">
        <f t="shared" si="6"/>
        <v>7</v>
      </c>
      <c r="D29" s="38"/>
      <c r="E29" s="39"/>
      <c r="F29" s="40"/>
      <c r="G29" s="40"/>
      <c r="H29" s="38"/>
      <c r="I29" s="41"/>
      <c r="J29" s="29"/>
      <c r="K29" s="28">
        <f t="shared" si="0"/>
        <v>0</v>
      </c>
      <c r="L29" s="41"/>
      <c r="M29" s="42"/>
      <c r="N29" s="31">
        <f t="shared" si="8"/>
        <v>0</v>
      </c>
      <c r="O29" s="43"/>
      <c r="P29" s="44">
        <f t="shared" si="7"/>
        <v>0</v>
      </c>
      <c r="Q29" s="45"/>
      <c r="R29" s="44">
        <f t="shared" si="1"/>
        <v>0</v>
      </c>
      <c r="S29" s="46"/>
      <c r="T29" s="47"/>
      <c r="U29" s="43"/>
      <c r="V29" s="33">
        <f t="shared" si="2"/>
        <v>0</v>
      </c>
      <c r="W29" s="45"/>
      <c r="X29" s="33">
        <f t="shared" si="3"/>
        <v>0</v>
      </c>
      <c r="Y29" s="46"/>
      <c r="Z29" s="94">
        <f aca="true" t="shared" si="9" ref="Z29:Z34">X29</f>
        <v>0</v>
      </c>
      <c r="AA29" s="98"/>
      <c r="AB29" s="99">
        <f aca="true" t="shared" si="10" ref="AB29:AB34">Z29*AA29</f>
        <v>0</v>
      </c>
      <c r="AC29" s="100"/>
    </row>
    <row r="30" spans="1:29" s="24" customFormat="1" ht="18" customHeight="1">
      <c r="A30" s="1" t="s">
        <v>6</v>
      </c>
      <c r="B30" s="24" t="s">
        <v>41</v>
      </c>
      <c r="C30" s="37">
        <f>C29+1</f>
        <v>8</v>
      </c>
      <c r="D30" s="38"/>
      <c r="E30" s="39"/>
      <c r="F30" s="40"/>
      <c r="G30" s="40"/>
      <c r="H30" s="38"/>
      <c r="I30" s="41"/>
      <c r="J30" s="29"/>
      <c r="K30" s="28">
        <f>IF(OR(ISBLANK(I30),ISBLANK(J30)),0,I30/(1+J30))</f>
        <v>0</v>
      </c>
      <c r="L30" s="41"/>
      <c r="M30" s="42"/>
      <c r="N30" s="31">
        <f>(K30-L30)*(1-M30)</f>
        <v>0</v>
      </c>
      <c r="O30" s="43"/>
      <c r="P30" s="44">
        <f>N30-O30</f>
        <v>0</v>
      </c>
      <c r="Q30" s="45"/>
      <c r="R30" s="44">
        <f t="shared" si="1"/>
        <v>0</v>
      </c>
      <c r="S30" s="46"/>
      <c r="T30" s="47"/>
      <c r="U30" s="43"/>
      <c r="V30" s="33">
        <f>R30-U30</f>
        <v>0</v>
      </c>
      <c r="W30" s="45"/>
      <c r="X30" s="33">
        <f>R30-U30-W30</f>
        <v>0</v>
      </c>
      <c r="Y30" s="46"/>
      <c r="Z30" s="94">
        <f t="shared" si="9"/>
        <v>0</v>
      </c>
      <c r="AA30" s="98"/>
      <c r="AB30" s="99">
        <f t="shared" si="10"/>
        <v>0</v>
      </c>
      <c r="AC30" s="100"/>
    </row>
    <row r="31" spans="1:29" s="24" customFormat="1" ht="18" customHeight="1">
      <c r="A31" s="1" t="s">
        <v>6</v>
      </c>
      <c r="B31" s="24" t="s">
        <v>41</v>
      </c>
      <c r="C31" s="37">
        <f>C30+1</f>
        <v>9</v>
      </c>
      <c r="D31" s="38"/>
      <c r="E31" s="39"/>
      <c r="F31" s="40"/>
      <c r="G31" s="40"/>
      <c r="H31" s="38"/>
      <c r="I31" s="41"/>
      <c r="J31" s="29"/>
      <c r="K31" s="28">
        <f>IF(OR(ISBLANK(I31),ISBLANK(J31)),0,I31/(1+J31))</f>
        <v>0</v>
      </c>
      <c r="L31" s="41"/>
      <c r="M31" s="42"/>
      <c r="N31" s="31">
        <f>(K31-L31)*(1-M31)</f>
        <v>0</v>
      </c>
      <c r="O31" s="43"/>
      <c r="P31" s="44">
        <f>N31-O31</f>
        <v>0</v>
      </c>
      <c r="Q31" s="45"/>
      <c r="R31" s="44">
        <f t="shared" si="1"/>
        <v>0</v>
      </c>
      <c r="S31" s="46"/>
      <c r="T31" s="47"/>
      <c r="U31" s="43"/>
      <c r="V31" s="33">
        <f>R31-U31</f>
        <v>0</v>
      </c>
      <c r="W31" s="45"/>
      <c r="X31" s="33">
        <f>R31-U31-W31</f>
        <v>0</v>
      </c>
      <c r="Y31" s="46"/>
      <c r="Z31" s="94">
        <f t="shared" si="9"/>
        <v>0</v>
      </c>
      <c r="AA31" s="98"/>
      <c r="AB31" s="99">
        <f t="shared" si="10"/>
        <v>0</v>
      </c>
      <c r="AC31" s="100"/>
    </row>
    <row r="32" spans="1:29" s="24" customFormat="1" ht="18" customHeight="1" thickBot="1">
      <c r="A32" s="1" t="s">
        <v>6</v>
      </c>
      <c r="B32" s="24" t="s">
        <v>41</v>
      </c>
      <c r="C32" s="37">
        <f>C31+1</f>
        <v>10</v>
      </c>
      <c r="D32" s="38"/>
      <c r="E32" s="39"/>
      <c r="F32" s="40"/>
      <c r="G32" s="40"/>
      <c r="H32" s="38"/>
      <c r="I32" s="41"/>
      <c r="J32" s="29"/>
      <c r="K32" s="28">
        <f>IF(OR(ISBLANK(I32),ISBLANK(J32)),0,I32/(1+J32))</f>
        <v>0</v>
      </c>
      <c r="L32" s="41"/>
      <c r="M32" s="42"/>
      <c r="N32" s="31">
        <f>(K32-L32)*(1-M32)</f>
        <v>0</v>
      </c>
      <c r="O32" s="43"/>
      <c r="P32" s="44">
        <f>N32-O32</f>
        <v>0</v>
      </c>
      <c r="Q32" s="45"/>
      <c r="R32" s="44">
        <f>N32-O32-Q32</f>
        <v>0</v>
      </c>
      <c r="S32" s="46"/>
      <c r="T32" s="47"/>
      <c r="U32" s="43"/>
      <c r="V32" s="33">
        <f>R32-U32</f>
        <v>0</v>
      </c>
      <c r="W32" s="45"/>
      <c r="X32" s="33">
        <f>R32-U32-W32</f>
        <v>0</v>
      </c>
      <c r="Y32" s="46"/>
      <c r="Z32" s="94">
        <f t="shared" si="9"/>
        <v>0</v>
      </c>
      <c r="AA32" s="98"/>
      <c r="AB32" s="99">
        <f t="shared" si="10"/>
        <v>0</v>
      </c>
      <c r="AC32" s="100"/>
    </row>
    <row r="33" spans="1:29" s="24" customFormat="1" ht="18" customHeight="1" hidden="1" thickBot="1">
      <c r="A33" s="1" t="s">
        <v>6</v>
      </c>
      <c r="B33" s="24" t="s">
        <v>41</v>
      </c>
      <c r="C33" s="37">
        <f>C32+1</f>
        <v>11</v>
      </c>
      <c r="D33" s="38"/>
      <c r="E33" s="39"/>
      <c r="F33" s="40"/>
      <c r="G33" s="40"/>
      <c r="H33" s="38"/>
      <c r="I33" s="41"/>
      <c r="J33" s="29"/>
      <c r="K33" s="28">
        <f t="shared" si="0"/>
        <v>0</v>
      </c>
      <c r="L33" s="41"/>
      <c r="M33" s="42"/>
      <c r="N33" s="31">
        <f t="shared" si="8"/>
        <v>0</v>
      </c>
      <c r="O33" s="43"/>
      <c r="P33" s="44">
        <f t="shared" si="7"/>
        <v>0</v>
      </c>
      <c r="Q33" s="45"/>
      <c r="R33" s="44">
        <f t="shared" si="1"/>
        <v>0</v>
      </c>
      <c r="S33" s="46"/>
      <c r="T33" s="47"/>
      <c r="U33" s="43"/>
      <c r="V33" s="33">
        <f t="shared" si="2"/>
        <v>0</v>
      </c>
      <c r="W33" s="45"/>
      <c r="X33" s="33">
        <f t="shared" si="3"/>
        <v>0</v>
      </c>
      <c r="Y33" s="46"/>
      <c r="Z33" s="94">
        <f t="shared" si="9"/>
        <v>0</v>
      </c>
      <c r="AA33" s="98"/>
      <c r="AB33" s="99">
        <f t="shared" si="10"/>
        <v>0</v>
      </c>
      <c r="AC33" s="100"/>
    </row>
    <row r="34" spans="1:29" s="24" customFormat="1" ht="18" customHeight="1" hidden="1" thickBot="1">
      <c r="A34" s="1" t="s">
        <v>16</v>
      </c>
      <c r="B34" s="24" t="s">
        <v>42</v>
      </c>
      <c r="C34" s="48">
        <f t="shared" si="6"/>
        <v>12</v>
      </c>
      <c r="D34" s="49"/>
      <c r="E34" s="27" t="s">
        <v>40</v>
      </c>
      <c r="F34" s="27" t="s">
        <v>40</v>
      </c>
      <c r="G34" s="27" t="s">
        <v>40</v>
      </c>
      <c r="H34" s="49"/>
      <c r="I34" s="50"/>
      <c r="J34" s="29"/>
      <c r="K34" s="28">
        <f t="shared" si="0"/>
        <v>0</v>
      </c>
      <c r="L34" s="50"/>
      <c r="M34" s="51"/>
      <c r="N34" s="31">
        <f t="shared" si="8"/>
        <v>0</v>
      </c>
      <c r="O34" s="52"/>
      <c r="P34" s="53">
        <f t="shared" si="7"/>
        <v>0</v>
      </c>
      <c r="Q34" s="54"/>
      <c r="R34" s="53">
        <f t="shared" si="1"/>
        <v>0</v>
      </c>
      <c r="S34" s="55"/>
      <c r="T34" s="56"/>
      <c r="U34" s="52"/>
      <c r="V34" s="33">
        <f t="shared" si="2"/>
        <v>0</v>
      </c>
      <c r="W34" s="54"/>
      <c r="X34" s="33">
        <f t="shared" si="3"/>
        <v>0</v>
      </c>
      <c r="Y34" s="57"/>
      <c r="Z34" s="101">
        <f t="shared" si="9"/>
        <v>0</v>
      </c>
      <c r="AA34" s="102"/>
      <c r="AB34" s="103">
        <f t="shared" si="10"/>
        <v>0</v>
      </c>
      <c r="AC34" s="104"/>
    </row>
    <row r="35" spans="1:29" ht="18" customHeight="1" thickBot="1">
      <c r="A35" s="1" t="s">
        <v>6</v>
      </c>
      <c r="C35" s="58"/>
      <c r="D35" s="58"/>
      <c r="E35" s="58"/>
      <c r="F35" s="58"/>
      <c r="G35" s="58"/>
      <c r="H35" s="58"/>
      <c r="I35" s="59"/>
      <c r="J35" s="59"/>
      <c r="K35" s="59"/>
      <c r="L35" s="60" t="s">
        <v>43</v>
      </c>
      <c r="M35" s="62"/>
      <c r="N35" s="61">
        <f>SUM(N22:N34)</f>
        <v>0</v>
      </c>
      <c r="O35" s="63">
        <f>SUM(O22:O34)</f>
        <v>0</v>
      </c>
      <c r="P35" s="61">
        <f>SUM(P22:P34)</f>
        <v>0</v>
      </c>
      <c r="Q35" s="64">
        <f>SUM(Q22:Q34)</f>
        <v>0</v>
      </c>
      <c r="R35" s="61">
        <f>SUM(R22:R34)</f>
        <v>0</v>
      </c>
      <c r="S35" s="59"/>
      <c r="T35" s="58"/>
      <c r="U35" s="65">
        <f>SUM(U22:U34)</f>
        <v>0</v>
      </c>
      <c r="V35" s="66">
        <f>SUM(V22:V34)</f>
        <v>0</v>
      </c>
      <c r="W35" s="65">
        <f>SUM(W22:W34)</f>
        <v>0</v>
      </c>
      <c r="X35" s="66">
        <f>SUM(X22:X34)</f>
        <v>0</v>
      </c>
      <c r="Y35" s="58"/>
      <c r="Z35" s="105"/>
      <c r="AA35" s="105"/>
      <c r="AB35" s="66">
        <f>SUM(AB22:AB34)</f>
        <v>0</v>
      </c>
      <c r="AC35" s="105"/>
    </row>
    <row r="36" spans="1:13" ht="15" hidden="1">
      <c r="A36" s="1" t="s">
        <v>44</v>
      </c>
      <c r="G36" s="1"/>
      <c r="H36" s="1"/>
      <c r="I36" s="1"/>
      <c r="J36" s="1"/>
      <c r="M36" s="1"/>
    </row>
    <row r="37" spans="1:13" ht="15" hidden="1">
      <c r="A37" s="1" t="s">
        <v>44</v>
      </c>
      <c r="H37" s="67"/>
      <c r="I37" s="67"/>
      <c r="J37" s="67"/>
      <c r="K37" s="67"/>
      <c r="L37" s="67"/>
      <c r="M37" s="68"/>
    </row>
    <row r="38" spans="1:13" ht="15" hidden="1">
      <c r="A38" s="1" t="s">
        <v>44</v>
      </c>
      <c r="H38" s="67"/>
      <c r="I38" s="67"/>
      <c r="J38" s="67"/>
      <c r="K38" s="67"/>
      <c r="L38" s="67"/>
      <c r="M38" s="68"/>
    </row>
    <row r="39" spans="1:13" ht="15" hidden="1">
      <c r="A39" s="1" t="s">
        <v>44</v>
      </c>
      <c r="D39" s="67"/>
      <c r="E39" s="67"/>
      <c r="F39" s="67"/>
      <c r="H39" s="67"/>
      <c r="I39" s="67"/>
      <c r="J39" s="67"/>
      <c r="K39" s="67"/>
      <c r="L39" s="67"/>
      <c r="M39" s="68"/>
    </row>
    <row r="40" spans="1:13" ht="15" hidden="1">
      <c r="A40" s="1" t="s">
        <v>44</v>
      </c>
      <c r="D40" s="109"/>
      <c r="E40" s="109"/>
      <c r="F40" s="109"/>
      <c r="H40" s="109"/>
      <c r="I40" s="109"/>
      <c r="J40" s="109"/>
      <c r="K40" s="109"/>
      <c r="L40" s="109"/>
      <c r="M40" s="69"/>
    </row>
    <row r="41" spans="1:13" ht="15" hidden="1">
      <c r="A41" s="1" t="s">
        <v>44</v>
      </c>
      <c r="D41" s="110" t="s">
        <v>45</v>
      </c>
      <c r="E41" s="110"/>
      <c r="F41" s="110"/>
      <c r="H41" s="111"/>
      <c r="I41" s="111"/>
      <c r="J41" s="111"/>
      <c r="K41" s="111"/>
      <c r="L41" s="111"/>
      <c r="M41" s="69"/>
    </row>
    <row r="42" ht="15" hidden="1">
      <c r="A42" s="1" t="s">
        <v>44</v>
      </c>
    </row>
    <row r="47" spans="4:8" ht="15">
      <c r="D47" s="87"/>
      <c r="E47" s="87"/>
      <c r="F47" s="87"/>
      <c r="G47" s="87"/>
      <c r="H47" s="87"/>
    </row>
    <row r="48" spans="4:6" ht="15">
      <c r="D48" s="3" t="s">
        <v>61</v>
      </c>
      <c r="F48" s="3" t="s">
        <v>62</v>
      </c>
    </row>
  </sheetData>
  <sheetProtection sheet="1" objects="1" scenarios="1"/>
  <mergeCells count="27">
    <mergeCell ref="U20:Y20"/>
    <mergeCell ref="D40:F40"/>
    <mergeCell ref="H40:L40"/>
    <mergeCell ref="D41:F41"/>
    <mergeCell ref="H41:L41"/>
    <mergeCell ref="C14:E14"/>
    <mergeCell ref="M14:N14"/>
    <mergeCell ref="M15:N15"/>
    <mergeCell ref="C16:F16"/>
    <mergeCell ref="C20:N20"/>
    <mergeCell ref="O20:S20"/>
    <mergeCell ref="C9:E9"/>
    <mergeCell ref="F9:G9"/>
    <mergeCell ref="C11:E11"/>
    <mergeCell ref="M11:N11"/>
    <mergeCell ref="C13:E13"/>
    <mergeCell ref="M13:N13"/>
    <mergeCell ref="Z20:AC20"/>
    <mergeCell ref="C1:S1"/>
    <mergeCell ref="M2:N2"/>
    <mergeCell ref="M3:N3"/>
    <mergeCell ref="F5:G5"/>
    <mergeCell ref="I5:K5"/>
    <mergeCell ref="L5:S5"/>
    <mergeCell ref="C5:E5"/>
    <mergeCell ref="C7:E7"/>
    <mergeCell ref="F7:G7"/>
  </mergeCells>
  <conditionalFormatting sqref="N22:N25 N28:N29 N33:N35">
    <cfRule type="cellIs" priority="200" dxfId="2" operator="lessThan" stopIfTrue="1">
      <formula>0</formula>
    </cfRule>
  </conditionalFormatting>
  <conditionalFormatting sqref="X22 X33:X35 X24">
    <cfRule type="cellIs" priority="201" dxfId="2" operator="notBetween" stopIfTrue="1">
      <formula>0</formula>
      <formula>V22</formula>
    </cfRule>
  </conditionalFormatting>
  <conditionalFormatting sqref="V22 V33:V35 V24">
    <cfRule type="cellIs" priority="202" dxfId="2" operator="notBetween" stopIfTrue="1">
      <formula>0</formula>
      <formula>R22</formula>
    </cfRule>
  </conditionalFormatting>
  <conditionalFormatting sqref="K22 K33:K34 K24">
    <cfRule type="cellIs" priority="203" dxfId="1" operator="between" stopIfTrue="1">
      <formula>0.01</formula>
      <formula>49.99</formula>
    </cfRule>
  </conditionalFormatting>
  <conditionalFormatting sqref="K23">
    <cfRule type="cellIs" priority="199" dxfId="1" operator="between" stopIfTrue="1">
      <formula>0.01</formula>
      <formula>49.99</formula>
    </cfRule>
  </conditionalFormatting>
  <conditionalFormatting sqref="D33:D34 D22:D24">
    <cfRule type="cellIs" priority="204" dxfId="0" operator="notBetween" stopIfTrue="1">
      <formula>$F$14</formula>
      <formula>$G$14</formula>
    </cfRule>
  </conditionalFormatting>
  <conditionalFormatting sqref="E17:E18 F14 C15:E15">
    <cfRule type="cellIs" priority="205" dxfId="0" operator="greaterThan" stopIfTrue="1">
      <formula>$G$14</formula>
    </cfRule>
  </conditionalFormatting>
  <conditionalFormatting sqref="F17:F18 F15 G14">
    <cfRule type="cellIs" priority="206" dxfId="0" operator="lessThan" stopIfTrue="1">
      <formula>$F$14</formula>
    </cfRule>
  </conditionalFormatting>
  <conditionalFormatting sqref="K25">
    <cfRule type="cellIs" priority="196" dxfId="1" operator="between" stopIfTrue="1">
      <formula>0.01</formula>
      <formula>49.99</formula>
    </cfRule>
  </conditionalFormatting>
  <conditionalFormatting sqref="D25">
    <cfRule type="cellIs" priority="197" dxfId="0" operator="notBetween" stopIfTrue="1">
      <formula>$F$14</formula>
      <formula>$G$14</formula>
    </cfRule>
  </conditionalFormatting>
  <conditionalFormatting sqref="K28">
    <cfRule type="cellIs" priority="191" dxfId="1" operator="between" stopIfTrue="1">
      <formula>0.01</formula>
      <formula>49.99</formula>
    </cfRule>
  </conditionalFormatting>
  <conditionalFormatting sqref="D28">
    <cfRule type="cellIs" priority="192" dxfId="0" operator="notBetween" stopIfTrue="1">
      <formula>$F$14</formula>
      <formula>$G$14</formula>
    </cfRule>
  </conditionalFormatting>
  <conditionalFormatting sqref="K29">
    <cfRule type="cellIs" priority="186" dxfId="1" operator="between" stopIfTrue="1">
      <formula>0.01</formula>
      <formula>49.99</formula>
    </cfRule>
  </conditionalFormatting>
  <conditionalFormatting sqref="D29">
    <cfRule type="cellIs" priority="187" dxfId="0" operator="notBetween" stopIfTrue="1">
      <formula>$F$14</formula>
      <formula>$G$14</formula>
    </cfRule>
  </conditionalFormatting>
  <conditionalFormatting sqref="K27">
    <cfRule type="cellIs" priority="181" dxfId="1" operator="between" stopIfTrue="1">
      <formula>0.01</formula>
      <formula>49.99</formula>
    </cfRule>
  </conditionalFormatting>
  <conditionalFormatting sqref="D27">
    <cfRule type="cellIs" priority="182" dxfId="0" operator="notBetween" stopIfTrue="1">
      <formula>$F$14</formula>
      <formula>$G$14</formula>
    </cfRule>
  </conditionalFormatting>
  <conditionalFormatting sqref="K26">
    <cfRule type="cellIs" priority="121" dxfId="1" operator="between" stopIfTrue="1">
      <formula>0.01</formula>
      <formula>49.99</formula>
    </cfRule>
  </conditionalFormatting>
  <conditionalFormatting sqref="D26">
    <cfRule type="cellIs" priority="122" dxfId="0" operator="notBetween" stopIfTrue="1">
      <formula>$F$14</formula>
      <formula>$G$14</formula>
    </cfRule>
  </conditionalFormatting>
  <conditionalFormatting sqref="K30">
    <cfRule type="cellIs" priority="55" dxfId="1" operator="between" stopIfTrue="1">
      <formula>0.01</formula>
      <formula>49.99</formula>
    </cfRule>
  </conditionalFormatting>
  <conditionalFormatting sqref="D30">
    <cfRule type="cellIs" priority="56" dxfId="0" operator="notBetween" stopIfTrue="1">
      <formula>$F$14</formula>
      <formula>$G$14</formula>
    </cfRule>
  </conditionalFormatting>
  <conditionalFormatting sqref="K31">
    <cfRule type="cellIs" priority="48" dxfId="1" operator="between" stopIfTrue="1">
      <formula>0.01</formula>
      <formula>49.99</formula>
    </cfRule>
  </conditionalFormatting>
  <conditionalFormatting sqref="D31">
    <cfRule type="cellIs" priority="49" dxfId="0" operator="notBetween" stopIfTrue="1">
      <formula>$F$14</formula>
      <formula>$G$14</formula>
    </cfRule>
  </conditionalFormatting>
  <conditionalFormatting sqref="N32">
    <cfRule type="cellIs" priority="20" dxfId="2" operator="lessThan" stopIfTrue="1">
      <formula>0</formula>
    </cfRule>
  </conditionalFormatting>
  <conditionalFormatting sqref="X32">
    <cfRule type="cellIs" priority="21" dxfId="2" operator="notBetween" stopIfTrue="1">
      <formula>0</formula>
      <formula>V32</formula>
    </cfRule>
  </conditionalFormatting>
  <conditionalFormatting sqref="V32">
    <cfRule type="cellIs" priority="22" dxfId="2" operator="notBetween" stopIfTrue="1">
      <formula>0</formula>
      <formula>R32</formula>
    </cfRule>
  </conditionalFormatting>
  <conditionalFormatting sqref="K32">
    <cfRule type="cellIs" priority="23" dxfId="1" operator="between" stopIfTrue="1">
      <formula>0.01</formula>
      <formula>49.99</formula>
    </cfRule>
  </conditionalFormatting>
  <conditionalFormatting sqref="D32">
    <cfRule type="cellIs" priority="24" dxfId="0" operator="notBetween" stopIfTrue="1">
      <formula>$F$14</formula>
      <formula>$G$14</formula>
    </cfRule>
  </conditionalFormatting>
  <dataValidations count="4">
    <dataValidation type="date" allowBlank="1" showInputMessage="1" showErrorMessage="1" errorTitle="Fehler" error="Das Datum muss zwischen 1.1.2014 und 30.06.2023 liegen" sqref="F14:G14">
      <formula1>41640</formula1>
      <formula2>45107</formula2>
    </dataValidation>
    <dataValidation type="date" allowBlank="1" showInputMessage="1" showErrorMessage="1" errorTitle="Fehler" error="Das Datum muss zwischen 1.1.2014 und 31.12.2023 liegen" sqref="E17:F17 E15:F15">
      <formula1>41640</formula1>
      <formula2>45291</formula2>
    </dataValidation>
    <dataValidation showInputMessage="1" showErrorMessage="1" sqref="F11"/>
    <dataValidation allowBlank="1" showInputMessage="1" showErrorMessage="1" sqref="G11"/>
  </dataValidations>
  <printOptions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Studentenversion TU -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Investkosten</dc:title>
  <dc:subject>Investkosten</dc:subject>
  <dc:creator>***</dc:creator>
  <cp:keywords/>
  <dc:description/>
  <cp:lastModifiedBy>Leeb, Petra</cp:lastModifiedBy>
  <cp:lastPrinted>2017-08-04T09:40:26Z</cp:lastPrinted>
  <dcterms:created xsi:type="dcterms:W3CDTF">2015-07-14T14:48:38Z</dcterms:created>
  <dcterms:modified xsi:type="dcterms:W3CDTF">2017-08-04T09:55:38Z</dcterms:modified>
  <cp:category/>
  <cp:version/>
  <cp:contentType/>
  <cp:contentStatus/>
</cp:coreProperties>
</file>